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H:\Referat2\Leibold\Fachrecht\Düngung\Düngung\"/>
    </mc:Choice>
  </mc:AlternateContent>
  <bookViews>
    <workbookView xWindow="0" yWindow="0" windowWidth="20490" windowHeight="7650" activeTab="3"/>
  </bookViews>
  <sheets>
    <sheet name="Hinweise" sheetId="8" r:id="rId1"/>
    <sheet name="Stammdaten" sheetId="5" r:id="rId2"/>
    <sheet name="Gruppenübersicht" sheetId="6" r:id="rId3"/>
    <sheet name="Aufzeichnung" sheetId="4" r:id="rId4"/>
    <sheet name="Schlagübersicht" sheetId="7" r:id="rId5"/>
  </sheets>
  <definedNames>
    <definedName name="_xlnm.Print_Area" localSheetId="3">Aufzeichnung!$A$1:$W$81</definedName>
  </definedNames>
  <calcPr calcId="162913"/>
</workbook>
</file>

<file path=xl/calcChain.xml><?xml version="1.0" encoding="utf-8"?>
<calcChain xmlns="http://schemas.openxmlformats.org/spreadsheetml/2006/main">
  <c r="K7" i="4" l="1"/>
  <c r="K8" i="4"/>
  <c r="K9" i="4"/>
  <c r="K10" i="4"/>
  <c r="K11" i="4"/>
  <c r="K12" i="4"/>
  <c r="K13" i="4"/>
  <c r="K14" i="4"/>
  <c r="K15" i="4"/>
  <c r="K16" i="4"/>
  <c r="K17" i="4"/>
  <c r="K18" i="4"/>
  <c r="K19" i="4"/>
  <c r="K20" i="4"/>
  <c r="K21" i="4"/>
  <c r="K22" i="4"/>
  <c r="K23" i="4"/>
  <c r="K24" i="4"/>
  <c r="K25" i="4"/>
  <c r="K26" i="4"/>
  <c r="K27" i="4"/>
  <c r="K28" i="4"/>
  <c r="K29" i="4"/>
  <c r="K30" i="4"/>
  <c r="K31" i="4"/>
  <c r="K32" i="4"/>
  <c r="K33" i="4"/>
  <c r="K34" i="4"/>
  <c r="K35" i="4"/>
  <c r="K36" i="4"/>
  <c r="K37" i="4"/>
  <c r="K38" i="4"/>
  <c r="K39" i="4"/>
  <c r="K40" i="4"/>
  <c r="K41" i="4"/>
  <c r="K42" i="4"/>
  <c r="K43" i="4"/>
  <c r="K44" i="4"/>
  <c r="K45" i="4"/>
  <c r="K46" i="4"/>
  <c r="K47" i="4"/>
  <c r="K48" i="4"/>
  <c r="K49" i="4"/>
  <c r="K50" i="4"/>
  <c r="K51" i="4"/>
  <c r="K52" i="4"/>
  <c r="K53" i="4"/>
  <c r="K54" i="4"/>
  <c r="K55" i="4"/>
  <c r="K56" i="4"/>
  <c r="K57" i="4"/>
  <c r="K58" i="4"/>
  <c r="K59" i="4"/>
  <c r="K60" i="4"/>
  <c r="K61" i="4"/>
  <c r="K62" i="4"/>
  <c r="K63" i="4"/>
  <c r="K64" i="4"/>
  <c r="K65" i="4"/>
  <c r="K66" i="4"/>
  <c r="K67" i="4"/>
  <c r="K68" i="4"/>
  <c r="K69" i="4"/>
  <c r="K70" i="4"/>
  <c r="K71" i="4"/>
  <c r="K72" i="4"/>
  <c r="K73" i="4"/>
  <c r="K74" i="4"/>
  <c r="K75" i="4"/>
  <c r="K76" i="4"/>
  <c r="K77" i="4"/>
  <c r="K78" i="4"/>
  <c r="K79" i="4"/>
  <c r="K80" i="4"/>
  <c r="K81" i="4"/>
  <c r="J7" i="4"/>
  <c r="J8" i="4"/>
  <c r="J9" i="4"/>
  <c r="J10" i="4"/>
  <c r="J11" i="4"/>
  <c r="J12" i="4"/>
  <c r="J13" i="4"/>
  <c r="J14" i="4"/>
  <c r="J15" i="4"/>
  <c r="J16" i="4"/>
  <c r="J17" i="4"/>
  <c r="J18" i="4"/>
  <c r="J19" i="4"/>
  <c r="J20" i="4"/>
  <c r="J21" i="4"/>
  <c r="J22" i="4"/>
  <c r="J23" i="4"/>
  <c r="J24" i="4"/>
  <c r="J25" i="4"/>
  <c r="J26" i="4"/>
  <c r="J27" i="4"/>
  <c r="J28" i="4"/>
  <c r="J29" i="4"/>
  <c r="J30" i="4"/>
  <c r="J31" i="4"/>
  <c r="J32" i="4"/>
  <c r="J33" i="4"/>
  <c r="J34" i="4"/>
  <c r="J35" i="4"/>
  <c r="J36" i="4"/>
  <c r="J37" i="4"/>
  <c r="J38" i="4"/>
  <c r="J39" i="4"/>
  <c r="J40" i="4"/>
  <c r="J41" i="4"/>
  <c r="J42" i="4"/>
  <c r="J43" i="4"/>
  <c r="J44" i="4"/>
  <c r="J45" i="4"/>
  <c r="J46" i="4"/>
  <c r="J47" i="4"/>
  <c r="J48" i="4"/>
  <c r="J49" i="4"/>
  <c r="J50" i="4"/>
  <c r="J51" i="4"/>
  <c r="J52" i="4"/>
  <c r="J53" i="4"/>
  <c r="J54" i="4"/>
  <c r="J55" i="4"/>
  <c r="J56" i="4"/>
  <c r="J57" i="4"/>
  <c r="J58" i="4"/>
  <c r="J59" i="4"/>
  <c r="J60" i="4"/>
  <c r="J61" i="4"/>
  <c r="J62" i="4"/>
  <c r="J63" i="4"/>
  <c r="J64" i="4"/>
  <c r="J65" i="4"/>
  <c r="J66" i="4"/>
  <c r="J67" i="4"/>
  <c r="J68" i="4"/>
  <c r="J69" i="4"/>
  <c r="J70" i="4"/>
  <c r="J71" i="4"/>
  <c r="J72" i="4"/>
  <c r="J73" i="4"/>
  <c r="J74" i="4"/>
  <c r="J75" i="4"/>
  <c r="J76" i="4"/>
  <c r="J77" i="4"/>
  <c r="J78" i="4"/>
  <c r="J79" i="4"/>
  <c r="J80" i="4"/>
  <c r="J81"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K5" i="4"/>
  <c r="J5" i="4"/>
  <c r="I5" i="4"/>
  <c r="K6" i="4"/>
  <c r="J6" i="4"/>
  <c r="I6" i="4"/>
  <c r="F225" i="6"/>
  <c r="E225" i="6"/>
  <c r="D225" i="6"/>
  <c r="F224" i="6"/>
  <c r="E224" i="6"/>
  <c r="D224" i="6"/>
  <c r="F223" i="6"/>
  <c r="E223" i="6"/>
  <c r="D223" i="6"/>
  <c r="F222" i="6"/>
  <c r="E222" i="6"/>
  <c r="D222" i="6"/>
  <c r="F221" i="6"/>
  <c r="E221" i="6"/>
  <c r="D221" i="6"/>
  <c r="F220" i="6"/>
  <c r="E220" i="6"/>
  <c r="D220" i="6"/>
  <c r="F219" i="6"/>
  <c r="E219" i="6"/>
  <c r="D219" i="6"/>
  <c r="F218" i="6"/>
  <c r="E218" i="6"/>
  <c r="D218" i="6"/>
  <c r="F217" i="6"/>
  <c r="E217" i="6"/>
  <c r="D217" i="6"/>
  <c r="F216" i="6"/>
  <c r="E216" i="6"/>
  <c r="D216" i="6"/>
  <c r="F214" i="6"/>
  <c r="E214" i="6"/>
  <c r="D214" i="6"/>
  <c r="F213" i="6"/>
  <c r="E213" i="6"/>
  <c r="D213" i="6"/>
  <c r="F212" i="6"/>
  <c r="E212" i="6"/>
  <c r="D212" i="6"/>
  <c r="F211" i="6"/>
  <c r="E211" i="6"/>
  <c r="D211" i="6"/>
  <c r="F210" i="6"/>
  <c r="E210" i="6"/>
  <c r="D210" i="6"/>
  <c r="F209" i="6"/>
  <c r="E209" i="6"/>
  <c r="D209" i="6"/>
  <c r="F208" i="6"/>
  <c r="E208" i="6"/>
  <c r="D208" i="6"/>
  <c r="F207" i="6"/>
  <c r="E207" i="6"/>
  <c r="D207" i="6"/>
  <c r="F206" i="6"/>
  <c r="E206" i="6"/>
  <c r="D206" i="6"/>
  <c r="F205" i="6"/>
  <c r="E205" i="6"/>
  <c r="D205" i="6"/>
  <c r="F203" i="6"/>
  <c r="E203" i="6"/>
  <c r="D203" i="6"/>
  <c r="F202" i="6"/>
  <c r="E202" i="6"/>
  <c r="D202" i="6"/>
  <c r="F201" i="6"/>
  <c r="E201" i="6"/>
  <c r="D201" i="6"/>
  <c r="F200" i="6"/>
  <c r="E200" i="6"/>
  <c r="D200" i="6"/>
  <c r="F199" i="6"/>
  <c r="E199" i="6"/>
  <c r="D199" i="6"/>
  <c r="F198" i="6"/>
  <c r="E198" i="6"/>
  <c r="D198" i="6"/>
  <c r="F197" i="6"/>
  <c r="E197" i="6"/>
  <c r="D197" i="6"/>
  <c r="F196" i="6"/>
  <c r="E196" i="6"/>
  <c r="D196" i="6"/>
  <c r="F195" i="6"/>
  <c r="E195" i="6"/>
  <c r="D195" i="6"/>
  <c r="F194" i="6"/>
  <c r="E194" i="6"/>
  <c r="D194" i="6"/>
  <c r="F192" i="6"/>
  <c r="E192" i="6"/>
  <c r="D192" i="6"/>
  <c r="F191" i="6"/>
  <c r="E191" i="6"/>
  <c r="D191" i="6"/>
  <c r="F190" i="6"/>
  <c r="E190" i="6"/>
  <c r="D190" i="6"/>
  <c r="F189" i="6"/>
  <c r="E189" i="6"/>
  <c r="D189" i="6"/>
  <c r="F188" i="6"/>
  <c r="E188" i="6"/>
  <c r="D188" i="6"/>
  <c r="F187" i="6"/>
  <c r="E187" i="6"/>
  <c r="D187" i="6"/>
  <c r="F186" i="6"/>
  <c r="E186" i="6"/>
  <c r="D186" i="6"/>
  <c r="F185" i="6"/>
  <c r="E185" i="6"/>
  <c r="D185" i="6"/>
  <c r="F184" i="6"/>
  <c r="E184" i="6"/>
  <c r="D184" i="6"/>
  <c r="F183" i="6"/>
  <c r="E183" i="6"/>
  <c r="D183" i="6"/>
  <c r="F181" i="6"/>
  <c r="E181" i="6"/>
  <c r="D181" i="6"/>
  <c r="F180" i="6"/>
  <c r="E180" i="6"/>
  <c r="D180" i="6"/>
  <c r="F179" i="6"/>
  <c r="E179" i="6"/>
  <c r="D179" i="6"/>
  <c r="F178" i="6"/>
  <c r="E178" i="6"/>
  <c r="D178" i="6"/>
  <c r="F177" i="6"/>
  <c r="E177" i="6"/>
  <c r="D177" i="6"/>
  <c r="F176" i="6"/>
  <c r="E176" i="6"/>
  <c r="D176" i="6"/>
  <c r="F175" i="6"/>
  <c r="E175" i="6"/>
  <c r="D175" i="6"/>
  <c r="F174" i="6"/>
  <c r="E174" i="6"/>
  <c r="D174" i="6"/>
  <c r="F173" i="6"/>
  <c r="E173" i="6"/>
  <c r="D173" i="6"/>
  <c r="F172" i="6"/>
  <c r="E172" i="6"/>
  <c r="D172" i="6"/>
  <c r="F170" i="6"/>
  <c r="E170" i="6"/>
  <c r="D170" i="6"/>
  <c r="F169" i="6"/>
  <c r="E169" i="6"/>
  <c r="D169" i="6"/>
  <c r="F168" i="6"/>
  <c r="E168" i="6"/>
  <c r="D168" i="6"/>
  <c r="F167" i="6"/>
  <c r="E167" i="6"/>
  <c r="D167" i="6"/>
  <c r="F166" i="6"/>
  <c r="E166" i="6"/>
  <c r="D166" i="6"/>
  <c r="F165" i="6"/>
  <c r="E165" i="6"/>
  <c r="D165" i="6"/>
  <c r="F164" i="6"/>
  <c r="E164" i="6"/>
  <c r="D164" i="6"/>
  <c r="F163" i="6"/>
  <c r="E163" i="6"/>
  <c r="D163" i="6"/>
  <c r="F162" i="6"/>
  <c r="E162" i="6"/>
  <c r="D162" i="6"/>
  <c r="F161" i="6"/>
  <c r="E161" i="6"/>
  <c r="D161" i="6"/>
  <c r="F159" i="6"/>
  <c r="E159" i="6"/>
  <c r="D159" i="6"/>
  <c r="F158" i="6"/>
  <c r="E158" i="6"/>
  <c r="D158" i="6"/>
  <c r="F157" i="6"/>
  <c r="E157" i="6"/>
  <c r="D157" i="6"/>
  <c r="F156" i="6"/>
  <c r="E156" i="6"/>
  <c r="D156" i="6"/>
  <c r="F155" i="6"/>
  <c r="E155" i="6"/>
  <c r="D155" i="6"/>
  <c r="F154" i="6"/>
  <c r="E154" i="6"/>
  <c r="D154" i="6"/>
  <c r="F153" i="6"/>
  <c r="E153" i="6"/>
  <c r="D153" i="6"/>
  <c r="F152" i="6"/>
  <c r="E152" i="6"/>
  <c r="D152" i="6"/>
  <c r="F151" i="6"/>
  <c r="E151" i="6"/>
  <c r="D151" i="6"/>
  <c r="F150" i="6"/>
  <c r="E150" i="6"/>
  <c r="H150" i="6" s="1"/>
  <c r="D150" i="6"/>
  <c r="F148" i="6"/>
  <c r="E148" i="6"/>
  <c r="D148" i="6"/>
  <c r="F147" i="6"/>
  <c r="E147" i="6"/>
  <c r="D147" i="6"/>
  <c r="F146" i="6"/>
  <c r="E146" i="6"/>
  <c r="D146" i="6"/>
  <c r="F145" i="6"/>
  <c r="E145" i="6"/>
  <c r="D145" i="6"/>
  <c r="F144" i="6"/>
  <c r="E144" i="6"/>
  <c r="D144" i="6"/>
  <c r="F143" i="6"/>
  <c r="E143" i="6"/>
  <c r="D143" i="6"/>
  <c r="F142" i="6"/>
  <c r="E142" i="6"/>
  <c r="D142" i="6"/>
  <c r="F141" i="6"/>
  <c r="E141" i="6"/>
  <c r="D141" i="6"/>
  <c r="F140" i="6"/>
  <c r="E140" i="6"/>
  <c r="D140" i="6"/>
  <c r="F139" i="6"/>
  <c r="E139" i="6"/>
  <c r="D139" i="6"/>
  <c r="F137" i="6"/>
  <c r="E137" i="6"/>
  <c r="D137" i="6"/>
  <c r="F136" i="6"/>
  <c r="E136" i="6"/>
  <c r="D136" i="6"/>
  <c r="F135" i="6"/>
  <c r="E135" i="6"/>
  <c r="D135" i="6"/>
  <c r="F134" i="6"/>
  <c r="E134" i="6"/>
  <c r="D134" i="6"/>
  <c r="F133" i="6"/>
  <c r="E133" i="6"/>
  <c r="D133" i="6"/>
  <c r="F132" i="6"/>
  <c r="E132" i="6"/>
  <c r="D132" i="6"/>
  <c r="F131" i="6"/>
  <c r="E131" i="6"/>
  <c r="D131" i="6"/>
  <c r="F130" i="6"/>
  <c r="E130" i="6"/>
  <c r="D130" i="6"/>
  <c r="F129" i="6"/>
  <c r="E129" i="6"/>
  <c r="D129" i="6"/>
  <c r="F128" i="6"/>
  <c r="E128" i="6"/>
  <c r="D128" i="6"/>
  <c r="F126" i="6"/>
  <c r="E126" i="6"/>
  <c r="D126" i="6"/>
  <c r="F125" i="6"/>
  <c r="E125" i="6"/>
  <c r="D125" i="6"/>
  <c r="F124" i="6"/>
  <c r="E124" i="6"/>
  <c r="D124" i="6"/>
  <c r="F123" i="6"/>
  <c r="E123" i="6"/>
  <c r="D123" i="6"/>
  <c r="F122" i="6"/>
  <c r="E122" i="6"/>
  <c r="D122" i="6"/>
  <c r="F121" i="6"/>
  <c r="E121" i="6"/>
  <c r="D121" i="6"/>
  <c r="F120" i="6"/>
  <c r="E120" i="6"/>
  <c r="D120" i="6"/>
  <c r="F119" i="6"/>
  <c r="E119" i="6"/>
  <c r="D119" i="6"/>
  <c r="F118" i="6"/>
  <c r="E118" i="6"/>
  <c r="D118" i="6"/>
  <c r="F117" i="6"/>
  <c r="E117" i="6"/>
  <c r="D117" i="6"/>
  <c r="I128" i="6" l="1"/>
  <c r="I172" i="6"/>
  <c r="I183" i="6"/>
  <c r="I205" i="6"/>
  <c r="I216" i="6"/>
  <c r="G139" i="6"/>
  <c r="H194" i="6"/>
  <c r="I117" i="6"/>
  <c r="H139" i="6"/>
  <c r="G183" i="6"/>
  <c r="I194" i="6"/>
  <c r="I150" i="6"/>
  <c r="I161" i="6"/>
  <c r="G172" i="6"/>
  <c r="H183" i="6"/>
  <c r="G216" i="6"/>
  <c r="G128" i="6"/>
  <c r="G117" i="6"/>
  <c r="H128" i="6"/>
  <c r="I139" i="6"/>
  <c r="G161" i="6"/>
  <c r="H172" i="6"/>
  <c r="G205" i="6"/>
  <c r="H216" i="6"/>
  <c r="H117" i="6"/>
  <c r="G150" i="6"/>
  <c r="H161" i="6"/>
  <c r="G194" i="6"/>
  <c r="H205" i="6"/>
  <c r="E5" i="4" l="1"/>
  <c r="D7" i="7"/>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D36" i="7"/>
  <c r="D37" i="7"/>
  <c r="D38" i="7"/>
  <c r="D39" i="7"/>
  <c r="D40" i="7"/>
  <c r="D41" i="7"/>
  <c r="D42" i="7"/>
  <c r="D43" i="7"/>
  <c r="D44" i="7"/>
  <c r="D45" i="7"/>
  <c r="D46" i="7"/>
  <c r="D47" i="7"/>
  <c r="D48" i="7"/>
  <c r="D49" i="7"/>
  <c r="D50" i="7"/>
  <c r="B7" i="7"/>
  <c r="C7" i="7"/>
  <c r="B8" i="7"/>
  <c r="C8" i="7"/>
  <c r="B9" i="7"/>
  <c r="C9" i="7"/>
  <c r="B10" i="7"/>
  <c r="C10" i="7"/>
  <c r="B11" i="7"/>
  <c r="C11" i="7"/>
  <c r="B12" i="7"/>
  <c r="C12" i="7"/>
  <c r="B13" i="7"/>
  <c r="C13" i="7"/>
  <c r="B14" i="7"/>
  <c r="C14" i="7"/>
  <c r="B15" i="7"/>
  <c r="C15" i="7"/>
  <c r="B16" i="7"/>
  <c r="C16" i="7"/>
  <c r="B17" i="7"/>
  <c r="C17" i="7"/>
  <c r="B18" i="7"/>
  <c r="C18" i="7"/>
  <c r="B19" i="7"/>
  <c r="C19" i="7"/>
  <c r="B20" i="7"/>
  <c r="C20" i="7"/>
  <c r="B21" i="7"/>
  <c r="C21" i="7"/>
  <c r="B22" i="7"/>
  <c r="C22" i="7"/>
  <c r="B23" i="7"/>
  <c r="C23" i="7"/>
  <c r="B24" i="7"/>
  <c r="C24" i="7"/>
  <c r="B25" i="7"/>
  <c r="C25" i="7"/>
  <c r="B26" i="7"/>
  <c r="C26" i="7"/>
  <c r="B27" i="7"/>
  <c r="C27" i="7"/>
  <c r="B28" i="7"/>
  <c r="C28" i="7"/>
  <c r="B29" i="7"/>
  <c r="C29" i="7"/>
  <c r="B30" i="7"/>
  <c r="C30" i="7"/>
  <c r="B31" i="7"/>
  <c r="C31" i="7"/>
  <c r="B32" i="7"/>
  <c r="C32" i="7"/>
  <c r="B33" i="7"/>
  <c r="C33" i="7"/>
  <c r="B34" i="7"/>
  <c r="C34" i="7"/>
  <c r="B35" i="7"/>
  <c r="C35" i="7"/>
  <c r="B36" i="7"/>
  <c r="C36" i="7"/>
  <c r="B37" i="7"/>
  <c r="C37" i="7"/>
  <c r="B38" i="7"/>
  <c r="C38" i="7"/>
  <c r="B39" i="7"/>
  <c r="C39" i="7"/>
  <c r="B40" i="7"/>
  <c r="C40" i="7"/>
  <c r="B41" i="7"/>
  <c r="C41" i="7"/>
  <c r="B42" i="7"/>
  <c r="C42" i="7"/>
  <c r="B43" i="7"/>
  <c r="C43" i="7"/>
  <c r="B44" i="7"/>
  <c r="C44" i="7"/>
  <c r="B45" i="7"/>
  <c r="C45" i="7"/>
  <c r="B46" i="7"/>
  <c r="C46" i="7"/>
  <c r="B47" i="7"/>
  <c r="C47" i="7"/>
  <c r="B48" i="7"/>
  <c r="C48" i="7"/>
  <c r="B49" i="7"/>
  <c r="C49" i="7"/>
  <c r="B50" i="7"/>
  <c r="C50" i="7"/>
  <c r="G4" i="4"/>
  <c r="G5" i="4"/>
  <c r="E4" i="4"/>
  <c r="M4" i="4"/>
  <c r="E6" i="4" l="1"/>
  <c r="G6" i="4" s="1"/>
  <c r="E7" i="4"/>
  <c r="G7" i="4" s="1"/>
  <c r="E8"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G8"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M6" i="4"/>
  <c r="M7" i="4"/>
  <c r="M8" i="4"/>
  <c r="M9" i="4"/>
  <c r="M10" i="4"/>
  <c r="M11" i="4"/>
  <c r="M12" i="4"/>
  <c r="M13" i="4"/>
  <c r="M14" i="4"/>
  <c r="M15" i="4"/>
  <c r="M16" i="4"/>
  <c r="M17" i="4"/>
  <c r="M18" i="4"/>
  <c r="M19" i="4"/>
  <c r="M20" i="4"/>
  <c r="M21" i="4"/>
  <c r="M22" i="4"/>
  <c r="M23" i="4"/>
  <c r="M24" i="4"/>
  <c r="M25" i="4"/>
  <c r="M26" i="4"/>
  <c r="M27" i="4"/>
  <c r="M28" i="4"/>
  <c r="M29" i="4"/>
  <c r="M30" i="4"/>
  <c r="M31" i="4"/>
  <c r="M32" i="4"/>
  <c r="M33" i="4"/>
  <c r="M34" i="4"/>
  <c r="M35" i="4"/>
  <c r="M36" i="4"/>
  <c r="M37" i="4"/>
  <c r="M38" i="4"/>
  <c r="M39" i="4"/>
  <c r="M40" i="4"/>
  <c r="M41" i="4"/>
  <c r="M42" i="4"/>
  <c r="M43" i="4"/>
  <c r="M44" i="4"/>
  <c r="M45" i="4"/>
  <c r="M46" i="4"/>
  <c r="M47" i="4"/>
  <c r="M48" i="4"/>
  <c r="M49" i="4"/>
  <c r="M50" i="4"/>
  <c r="M51" i="4"/>
  <c r="M52" i="4"/>
  <c r="M53" i="4"/>
  <c r="M54" i="4"/>
  <c r="M55" i="4"/>
  <c r="M56" i="4"/>
  <c r="M57" i="4"/>
  <c r="M58" i="4"/>
  <c r="M59" i="4"/>
  <c r="M60" i="4"/>
  <c r="M61" i="4"/>
  <c r="M62" i="4"/>
  <c r="M63" i="4"/>
  <c r="M64" i="4"/>
  <c r="M65" i="4"/>
  <c r="M66" i="4"/>
  <c r="M67" i="4"/>
  <c r="M68" i="4"/>
  <c r="M69" i="4"/>
  <c r="M70" i="4"/>
  <c r="M71" i="4"/>
  <c r="M72" i="4"/>
  <c r="M73" i="4"/>
  <c r="M74" i="4"/>
  <c r="M75" i="4"/>
  <c r="M76" i="4"/>
  <c r="M77" i="4"/>
  <c r="M78" i="4"/>
  <c r="M79" i="4"/>
  <c r="M80" i="4"/>
  <c r="M81" i="4"/>
  <c r="N8" i="4"/>
  <c r="N9" i="4"/>
  <c r="N10" i="4"/>
  <c r="N11" i="4"/>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N57" i="4"/>
  <c r="N58" i="4"/>
  <c r="N59" i="4"/>
  <c r="N60" i="4"/>
  <c r="N61" i="4"/>
  <c r="N62" i="4"/>
  <c r="N63" i="4"/>
  <c r="N64" i="4"/>
  <c r="N65" i="4"/>
  <c r="N66" i="4"/>
  <c r="N67" i="4"/>
  <c r="N68" i="4"/>
  <c r="N69" i="4"/>
  <c r="N70" i="4"/>
  <c r="N71" i="4"/>
  <c r="N72" i="4"/>
  <c r="N73" i="4"/>
  <c r="N74" i="4"/>
  <c r="N75" i="4"/>
  <c r="N76" i="4"/>
  <c r="N77" i="4"/>
  <c r="N78" i="4"/>
  <c r="N79" i="4"/>
  <c r="N80" i="4"/>
  <c r="N81" i="4"/>
  <c r="O8" i="4"/>
  <c r="O9" i="4"/>
  <c r="O10" i="4"/>
  <c r="O11" i="4"/>
  <c r="O12" i="4"/>
  <c r="O13" i="4"/>
  <c r="O14" i="4"/>
  <c r="O15" i="4"/>
  <c r="O16" i="4"/>
  <c r="O17" i="4"/>
  <c r="O18" i="4"/>
  <c r="O19" i="4"/>
  <c r="O20" i="4"/>
  <c r="O21" i="4"/>
  <c r="O22" i="4"/>
  <c r="O23" i="4"/>
  <c r="O24" i="4"/>
  <c r="O25" i="4"/>
  <c r="O26" i="4"/>
  <c r="O27" i="4"/>
  <c r="O28" i="4"/>
  <c r="O29" i="4"/>
  <c r="O30" i="4"/>
  <c r="O31" i="4"/>
  <c r="O32" i="4"/>
  <c r="O33" i="4"/>
  <c r="O34" i="4"/>
  <c r="O35" i="4"/>
  <c r="O36" i="4"/>
  <c r="O37" i="4"/>
  <c r="O38" i="4"/>
  <c r="O39" i="4"/>
  <c r="O40" i="4"/>
  <c r="O41" i="4"/>
  <c r="O42" i="4"/>
  <c r="O43" i="4"/>
  <c r="O44" i="4"/>
  <c r="O45" i="4"/>
  <c r="O46" i="4"/>
  <c r="O47" i="4"/>
  <c r="O48" i="4"/>
  <c r="O49" i="4"/>
  <c r="O50" i="4"/>
  <c r="O51" i="4"/>
  <c r="O52" i="4"/>
  <c r="O53" i="4"/>
  <c r="O54" i="4"/>
  <c r="O55" i="4"/>
  <c r="O56" i="4"/>
  <c r="O57" i="4"/>
  <c r="O58" i="4"/>
  <c r="O59" i="4"/>
  <c r="O60" i="4"/>
  <c r="O61" i="4"/>
  <c r="O62" i="4"/>
  <c r="O63" i="4"/>
  <c r="O64" i="4"/>
  <c r="O65" i="4"/>
  <c r="O66" i="4"/>
  <c r="O67" i="4"/>
  <c r="O68" i="4"/>
  <c r="O69" i="4"/>
  <c r="O70" i="4"/>
  <c r="O71" i="4"/>
  <c r="O72" i="4"/>
  <c r="O73" i="4"/>
  <c r="O74" i="4"/>
  <c r="O75" i="4"/>
  <c r="O76" i="4"/>
  <c r="O77" i="4"/>
  <c r="O78" i="4"/>
  <c r="O79" i="4"/>
  <c r="O80" i="4"/>
  <c r="O81" i="4"/>
  <c r="P8" i="4"/>
  <c r="P9" i="4"/>
  <c r="P10" i="4"/>
  <c r="P11" i="4"/>
  <c r="P12" i="4"/>
  <c r="P13" i="4"/>
  <c r="P14" i="4"/>
  <c r="P15" i="4"/>
  <c r="P16" i="4"/>
  <c r="P17" i="4"/>
  <c r="P18" i="4"/>
  <c r="P19" i="4"/>
  <c r="P20" i="4"/>
  <c r="P21" i="4"/>
  <c r="P22" i="4"/>
  <c r="P23" i="4"/>
  <c r="P24" i="4"/>
  <c r="P25" i="4"/>
  <c r="P26" i="4"/>
  <c r="P27" i="4"/>
  <c r="P28" i="4"/>
  <c r="P29" i="4"/>
  <c r="P30" i="4"/>
  <c r="P31" i="4"/>
  <c r="P32" i="4"/>
  <c r="P33" i="4"/>
  <c r="P34" i="4"/>
  <c r="P35" i="4"/>
  <c r="P36" i="4"/>
  <c r="P37" i="4"/>
  <c r="P38" i="4"/>
  <c r="P39" i="4"/>
  <c r="P40" i="4"/>
  <c r="P41" i="4"/>
  <c r="P42" i="4"/>
  <c r="P43" i="4"/>
  <c r="P44" i="4"/>
  <c r="P45" i="4"/>
  <c r="P46" i="4"/>
  <c r="P47" i="4"/>
  <c r="P48" i="4"/>
  <c r="P49" i="4"/>
  <c r="P50" i="4"/>
  <c r="P51" i="4"/>
  <c r="P52" i="4"/>
  <c r="P53" i="4"/>
  <c r="P54" i="4"/>
  <c r="P55" i="4"/>
  <c r="P56" i="4"/>
  <c r="P57" i="4"/>
  <c r="P58" i="4"/>
  <c r="P59" i="4"/>
  <c r="P60" i="4"/>
  <c r="P61" i="4"/>
  <c r="P62" i="4"/>
  <c r="P63" i="4"/>
  <c r="P64" i="4"/>
  <c r="P65" i="4"/>
  <c r="P66" i="4"/>
  <c r="P67" i="4"/>
  <c r="P68" i="4"/>
  <c r="P69" i="4"/>
  <c r="P70" i="4"/>
  <c r="P71" i="4"/>
  <c r="P72" i="4"/>
  <c r="P73" i="4"/>
  <c r="P74" i="4"/>
  <c r="P75" i="4"/>
  <c r="P76" i="4"/>
  <c r="P77" i="4"/>
  <c r="P78" i="4"/>
  <c r="P79" i="4"/>
  <c r="P80" i="4"/>
  <c r="P81" i="4"/>
  <c r="Q8" i="4"/>
  <c r="Q9" i="4"/>
  <c r="Q10" i="4"/>
  <c r="Q11" i="4"/>
  <c r="Q12" i="4"/>
  <c r="Q13" i="4"/>
  <c r="Q14" i="4"/>
  <c r="Q15" i="4"/>
  <c r="Q16" i="4"/>
  <c r="Q17" i="4"/>
  <c r="Q18" i="4"/>
  <c r="Q19" i="4"/>
  <c r="Q20" i="4"/>
  <c r="Q21" i="4"/>
  <c r="Q22" i="4"/>
  <c r="Q23" i="4"/>
  <c r="Q24" i="4"/>
  <c r="Q25" i="4"/>
  <c r="Q26" i="4"/>
  <c r="Q27" i="4"/>
  <c r="Q28" i="4"/>
  <c r="Q29" i="4"/>
  <c r="Q30" i="4"/>
  <c r="Q31" i="4"/>
  <c r="Q32" i="4"/>
  <c r="Q33" i="4"/>
  <c r="Q34" i="4"/>
  <c r="Q35" i="4"/>
  <c r="Q36" i="4"/>
  <c r="Q37" i="4"/>
  <c r="Q38" i="4"/>
  <c r="Q39" i="4"/>
  <c r="Q40" i="4"/>
  <c r="Q41" i="4"/>
  <c r="Q42" i="4"/>
  <c r="Q43" i="4"/>
  <c r="Q44" i="4"/>
  <c r="Q45" i="4"/>
  <c r="Q46" i="4"/>
  <c r="Q47" i="4"/>
  <c r="Q48" i="4"/>
  <c r="Q49" i="4"/>
  <c r="Q50" i="4"/>
  <c r="Q51" i="4"/>
  <c r="Q52" i="4"/>
  <c r="Q53" i="4"/>
  <c r="Q54" i="4"/>
  <c r="Q55" i="4"/>
  <c r="Q56" i="4"/>
  <c r="Q57" i="4"/>
  <c r="Q58" i="4"/>
  <c r="Q59" i="4"/>
  <c r="Q60" i="4"/>
  <c r="Q61" i="4"/>
  <c r="Q62" i="4"/>
  <c r="Q63" i="4"/>
  <c r="Q64" i="4"/>
  <c r="Q65" i="4"/>
  <c r="Q66" i="4"/>
  <c r="Q67" i="4"/>
  <c r="Q68" i="4"/>
  <c r="Q69" i="4"/>
  <c r="Q70" i="4"/>
  <c r="Q71" i="4"/>
  <c r="Q72" i="4"/>
  <c r="Q73" i="4"/>
  <c r="Q74" i="4"/>
  <c r="Q75" i="4"/>
  <c r="Q76" i="4"/>
  <c r="Q77" i="4"/>
  <c r="Q78" i="4"/>
  <c r="Q79" i="4"/>
  <c r="Q80" i="4"/>
  <c r="Q81" i="4"/>
  <c r="R8" i="4"/>
  <c r="R9" i="4"/>
  <c r="R10" i="4"/>
  <c r="R11" i="4"/>
  <c r="R12" i="4"/>
  <c r="R13" i="4"/>
  <c r="R14" i="4"/>
  <c r="R15" i="4"/>
  <c r="R16" i="4"/>
  <c r="R17" i="4"/>
  <c r="R18" i="4"/>
  <c r="R19" i="4"/>
  <c r="R20" i="4"/>
  <c r="R21" i="4"/>
  <c r="R22" i="4"/>
  <c r="R23" i="4"/>
  <c r="R24" i="4"/>
  <c r="R25" i="4"/>
  <c r="R26" i="4"/>
  <c r="R27" i="4"/>
  <c r="R28" i="4"/>
  <c r="R29" i="4"/>
  <c r="R30" i="4"/>
  <c r="R31" i="4"/>
  <c r="R32" i="4"/>
  <c r="R33" i="4"/>
  <c r="R34" i="4"/>
  <c r="R35" i="4"/>
  <c r="R36" i="4"/>
  <c r="R37" i="4"/>
  <c r="R38" i="4"/>
  <c r="R39" i="4"/>
  <c r="R40" i="4"/>
  <c r="R41" i="4"/>
  <c r="R42" i="4"/>
  <c r="R43" i="4"/>
  <c r="R44" i="4"/>
  <c r="R45" i="4"/>
  <c r="R46" i="4"/>
  <c r="R47" i="4"/>
  <c r="R48" i="4"/>
  <c r="R49" i="4"/>
  <c r="R50" i="4"/>
  <c r="R51" i="4"/>
  <c r="R52" i="4"/>
  <c r="R53" i="4"/>
  <c r="R54" i="4"/>
  <c r="R55" i="4"/>
  <c r="R56" i="4"/>
  <c r="R57" i="4"/>
  <c r="R58" i="4"/>
  <c r="R59" i="4"/>
  <c r="R60" i="4"/>
  <c r="R61" i="4"/>
  <c r="R62" i="4"/>
  <c r="R63" i="4"/>
  <c r="R64" i="4"/>
  <c r="R65" i="4"/>
  <c r="R66" i="4"/>
  <c r="R67" i="4"/>
  <c r="R68" i="4"/>
  <c r="R69" i="4"/>
  <c r="R70" i="4"/>
  <c r="R71" i="4"/>
  <c r="R72" i="4"/>
  <c r="R73" i="4"/>
  <c r="R74" i="4"/>
  <c r="R75" i="4"/>
  <c r="R76" i="4"/>
  <c r="R77" i="4"/>
  <c r="R78" i="4"/>
  <c r="R79" i="4"/>
  <c r="R80" i="4"/>
  <c r="R81" i="4"/>
  <c r="S8" i="4"/>
  <c r="S9" i="4"/>
  <c r="S10" i="4"/>
  <c r="S11" i="4"/>
  <c r="S12" i="4"/>
  <c r="S13" i="4"/>
  <c r="S14" i="4"/>
  <c r="S15" i="4"/>
  <c r="S16" i="4"/>
  <c r="S17" i="4"/>
  <c r="S18" i="4"/>
  <c r="S19" i="4"/>
  <c r="S20" i="4"/>
  <c r="S21" i="4"/>
  <c r="S22" i="4"/>
  <c r="S23" i="4"/>
  <c r="S24" i="4"/>
  <c r="S25" i="4"/>
  <c r="S26" i="4"/>
  <c r="S27" i="4"/>
  <c r="S28" i="4"/>
  <c r="S29" i="4"/>
  <c r="S30" i="4"/>
  <c r="S31" i="4"/>
  <c r="S32" i="4"/>
  <c r="S33" i="4"/>
  <c r="S34" i="4"/>
  <c r="S35" i="4"/>
  <c r="S36" i="4"/>
  <c r="S37" i="4"/>
  <c r="S38" i="4"/>
  <c r="S39" i="4"/>
  <c r="S40" i="4"/>
  <c r="S41" i="4"/>
  <c r="S42" i="4"/>
  <c r="S43" i="4"/>
  <c r="S44" i="4"/>
  <c r="S45" i="4"/>
  <c r="S46" i="4"/>
  <c r="S47" i="4"/>
  <c r="S48" i="4"/>
  <c r="S49" i="4"/>
  <c r="S50" i="4"/>
  <c r="S51" i="4"/>
  <c r="S52" i="4"/>
  <c r="S53" i="4"/>
  <c r="S54" i="4"/>
  <c r="S55" i="4"/>
  <c r="S56" i="4"/>
  <c r="S57" i="4"/>
  <c r="S58" i="4"/>
  <c r="S59" i="4"/>
  <c r="S60" i="4"/>
  <c r="S61" i="4"/>
  <c r="S62" i="4"/>
  <c r="S63" i="4"/>
  <c r="S64" i="4"/>
  <c r="S65" i="4"/>
  <c r="S66" i="4"/>
  <c r="S67" i="4"/>
  <c r="S68" i="4"/>
  <c r="S69" i="4"/>
  <c r="S70" i="4"/>
  <c r="S71" i="4"/>
  <c r="S72" i="4"/>
  <c r="S73" i="4"/>
  <c r="S74" i="4"/>
  <c r="S75" i="4"/>
  <c r="S76" i="4"/>
  <c r="S77" i="4"/>
  <c r="S78" i="4"/>
  <c r="S79" i="4"/>
  <c r="S80" i="4"/>
  <c r="S81" i="4"/>
  <c r="M5" i="4"/>
  <c r="D51" i="7"/>
  <c r="D52" i="7"/>
  <c r="D53" i="7"/>
  <c r="D54" i="7"/>
  <c r="D55" i="7"/>
  <c r="D56" i="7"/>
  <c r="D57" i="7"/>
  <c r="D58" i="7"/>
  <c r="D59" i="7"/>
  <c r="D60" i="7"/>
  <c r="D61" i="7"/>
  <c r="D62" i="7"/>
  <c r="D63" i="7"/>
  <c r="D64" i="7"/>
  <c r="D65" i="7"/>
  <c r="D66" i="7"/>
  <c r="D67" i="7"/>
  <c r="D68" i="7"/>
  <c r="D69" i="7"/>
  <c r="D70" i="7"/>
  <c r="D71" i="7"/>
  <c r="D72" i="7"/>
  <c r="D73" i="7"/>
  <c r="D74" i="7"/>
  <c r="D75" i="7"/>
  <c r="D76" i="7"/>
  <c r="D77" i="7"/>
  <c r="D78" i="7"/>
  <c r="D79" i="7"/>
  <c r="D80" i="7"/>
  <c r="D81" i="7"/>
  <c r="D82" i="7"/>
  <c r="D83" i="7"/>
  <c r="D84" i="7"/>
  <c r="D85" i="7"/>
  <c r="D86" i="7"/>
  <c r="D87" i="7"/>
  <c r="D88" i="7"/>
  <c r="D89" i="7"/>
  <c r="D90" i="7"/>
  <c r="D91" i="7"/>
  <c r="D92" i="7"/>
  <c r="D93" i="7"/>
  <c r="D94" i="7"/>
  <c r="D95" i="7"/>
  <c r="D96" i="7"/>
  <c r="D97" i="7"/>
  <c r="D98" i="7"/>
  <c r="D99" i="7"/>
  <c r="D10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B51" i="7"/>
  <c r="B52" i="7"/>
  <c r="B53" i="7"/>
  <c r="B54" i="7"/>
  <c r="B55" i="7"/>
  <c r="B56" i="7"/>
  <c r="B57" i="7"/>
  <c r="B58" i="7"/>
  <c r="B59" i="7"/>
  <c r="B60" i="7"/>
  <c r="B61" i="7"/>
  <c r="B62" i="7"/>
  <c r="B63" i="7"/>
  <c r="B64" i="7"/>
  <c r="B65" i="7"/>
  <c r="B66" i="7"/>
  <c r="B67" i="7"/>
  <c r="B68" i="7"/>
  <c r="B69" i="7"/>
  <c r="B70" i="7"/>
  <c r="B71" i="7"/>
  <c r="B72" i="7"/>
  <c r="B73" i="7"/>
  <c r="B74" i="7"/>
  <c r="B75" i="7"/>
  <c r="B76" i="7"/>
  <c r="B77" i="7"/>
  <c r="B78" i="7"/>
  <c r="B79" i="7"/>
  <c r="B80" i="7"/>
  <c r="B81" i="7"/>
  <c r="B82" i="7"/>
  <c r="B83" i="7"/>
  <c r="B84" i="7"/>
  <c r="B85" i="7"/>
  <c r="B86" i="7"/>
  <c r="B87" i="7"/>
  <c r="B88" i="7"/>
  <c r="B89" i="7"/>
  <c r="B90" i="7"/>
  <c r="B91" i="7"/>
  <c r="B92" i="7"/>
  <c r="B93" i="7"/>
  <c r="B94" i="7"/>
  <c r="B95" i="7"/>
  <c r="B96" i="7"/>
  <c r="B97" i="7"/>
  <c r="B98" i="7"/>
  <c r="B99" i="7"/>
  <c r="B100" i="7"/>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E10" i="6"/>
  <c r="E11" i="6"/>
  <c r="E12" i="6"/>
  <c r="E13" i="6"/>
  <c r="E14" i="6"/>
  <c r="E15" i="6"/>
  <c r="E16" i="6"/>
  <c r="E17" i="6"/>
  <c r="E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E62" i="6"/>
  <c r="E63" i="6"/>
  <c r="E64" i="6"/>
  <c r="E65" i="6"/>
  <c r="E66" i="6"/>
  <c r="E67" i="6"/>
  <c r="E68" i="6"/>
  <c r="E69" i="6"/>
  <c r="E70" i="6"/>
  <c r="E71" i="6"/>
  <c r="E72" i="6"/>
  <c r="E73" i="6"/>
  <c r="E74" i="6"/>
  <c r="E75" i="6"/>
  <c r="E76" i="6"/>
  <c r="E77" i="6"/>
  <c r="E78" i="6"/>
  <c r="E79" i="6"/>
  <c r="E80" i="6"/>
  <c r="E81" i="6"/>
  <c r="E82" i="6"/>
  <c r="E83" i="6"/>
  <c r="E84" i="6"/>
  <c r="E85" i="6"/>
  <c r="E86" i="6"/>
  <c r="E87" i="6"/>
  <c r="E88" i="6"/>
  <c r="E89" i="6"/>
  <c r="E90" i="6"/>
  <c r="E91" i="6"/>
  <c r="E92" i="6"/>
  <c r="E93" i="6"/>
  <c r="E94" i="6"/>
  <c r="E95" i="6"/>
  <c r="E96" i="6"/>
  <c r="E97" i="6"/>
  <c r="E98" i="6"/>
  <c r="E99" i="6"/>
  <c r="E100" i="6"/>
  <c r="E101" i="6"/>
  <c r="E102" i="6"/>
  <c r="E103" i="6"/>
  <c r="E104" i="6"/>
  <c r="E105" i="6"/>
  <c r="E106" i="6"/>
  <c r="E107" i="6"/>
  <c r="E108" i="6"/>
  <c r="E109" i="6"/>
  <c r="E110" i="6"/>
  <c r="E111" i="6"/>
  <c r="E112" i="6"/>
  <c r="E113" i="6"/>
  <c r="E114" i="6"/>
  <c r="E115"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6" i="6"/>
  <c r="D77" i="6"/>
  <c r="D78" i="6"/>
  <c r="D79" i="6"/>
  <c r="D80" i="6"/>
  <c r="D81" i="6"/>
  <c r="D82" i="6"/>
  <c r="D83" i="6"/>
  <c r="D84" i="6"/>
  <c r="D85" i="6"/>
  <c r="D86" i="6"/>
  <c r="D87" i="6"/>
  <c r="D88" i="6"/>
  <c r="D89" i="6"/>
  <c r="D90" i="6"/>
  <c r="D91" i="6"/>
  <c r="D92" i="6"/>
  <c r="D93" i="6"/>
  <c r="D94" i="6"/>
  <c r="D95" i="6"/>
  <c r="D96" i="6"/>
  <c r="D97" i="6"/>
  <c r="D98" i="6"/>
  <c r="D99" i="6"/>
  <c r="D100" i="6"/>
  <c r="D101" i="6"/>
  <c r="D102" i="6"/>
  <c r="D103" i="6"/>
  <c r="D104" i="6"/>
  <c r="D105" i="6"/>
  <c r="D106" i="6"/>
  <c r="D107" i="6"/>
  <c r="D108" i="6"/>
  <c r="D109" i="6"/>
  <c r="D110" i="6"/>
  <c r="D111" i="6"/>
  <c r="D112" i="6"/>
  <c r="D113" i="6"/>
  <c r="D114" i="6"/>
  <c r="D115" i="6"/>
  <c r="E9" i="6"/>
  <c r="F7" i="6"/>
  <c r="F8" i="6"/>
  <c r="E7" i="6"/>
  <c r="E8" i="6"/>
  <c r="D7" i="6"/>
  <c r="D8" i="6"/>
  <c r="D9" i="6"/>
  <c r="N7" i="4" l="1"/>
  <c r="Q7" i="4" s="1"/>
  <c r="P7" i="4"/>
  <c r="S7" i="4" s="1"/>
  <c r="O7" i="4"/>
  <c r="R7" i="4" s="1"/>
  <c r="I18" i="6"/>
  <c r="P5" i="4" s="1"/>
  <c r="S5" i="4" s="1"/>
  <c r="G29" i="6"/>
  <c r="I40" i="6"/>
  <c r="G62" i="6"/>
  <c r="H73" i="6"/>
  <c r="I84" i="6"/>
  <c r="G106" i="6"/>
  <c r="H29" i="6"/>
  <c r="G51" i="6"/>
  <c r="H62" i="6"/>
  <c r="I73" i="6"/>
  <c r="G95" i="6"/>
  <c r="H106" i="6"/>
  <c r="I29" i="6"/>
  <c r="H51" i="6"/>
  <c r="I62" i="6"/>
  <c r="H95" i="6"/>
  <c r="I106" i="6"/>
  <c r="G40" i="6"/>
  <c r="H40" i="6"/>
  <c r="G84" i="6"/>
  <c r="H84" i="6"/>
  <c r="H18" i="6"/>
  <c r="O5" i="4" s="1"/>
  <c r="R5" i="4" s="1"/>
  <c r="I51" i="6"/>
  <c r="G73" i="6"/>
  <c r="I95" i="6"/>
  <c r="G18" i="6"/>
  <c r="N5" i="4" s="1"/>
  <c r="Q5" i="4" s="1"/>
  <c r="H7" i="6" l="1"/>
  <c r="J4" i="4" s="1"/>
  <c r="O4" i="4" l="1"/>
  <c r="R4" i="4" s="1"/>
  <c r="O6" i="4"/>
  <c r="G7" i="6"/>
  <c r="I4" i="4" s="1"/>
  <c r="I7" i="6"/>
  <c r="K4" i="4" s="1"/>
  <c r="P4" i="4" l="1"/>
  <c r="S4" i="4" s="1"/>
  <c r="P6" i="4"/>
  <c r="N4" i="4"/>
  <c r="Q4" i="4" s="1"/>
  <c r="N6" i="4"/>
  <c r="R6" i="4"/>
  <c r="C6" i="7"/>
  <c r="C5" i="7"/>
  <c r="D5" i="7" l="1"/>
  <c r="B6" i="7"/>
  <c r="Q6" i="4"/>
  <c r="D6" i="7"/>
  <c r="S6" i="4"/>
  <c r="B5" i="7"/>
</calcChain>
</file>

<file path=xl/sharedStrings.xml><?xml version="1.0" encoding="utf-8"?>
<sst xmlns="http://schemas.openxmlformats.org/spreadsheetml/2006/main" count="182" uniqueCount="155">
  <si>
    <t>Gruppe</t>
  </si>
  <si>
    <t>N</t>
  </si>
  <si>
    <t>Ausscheidung kg/ Gruppe</t>
  </si>
  <si>
    <t>Anzurechende Nährstoffe</t>
  </si>
  <si>
    <t>[kg/ Schlag bzw. BE]</t>
  </si>
  <si>
    <t>[kg/ ha]</t>
  </si>
  <si>
    <t>P2O5</t>
  </si>
  <si>
    <t>K2O</t>
  </si>
  <si>
    <t>Weide-stunden</t>
  </si>
  <si>
    <t>Weide-anteil</t>
  </si>
  <si>
    <t>Weide-fläche</t>
  </si>
  <si>
    <t>bis</t>
  </si>
  <si>
    <t>von</t>
  </si>
  <si>
    <t>Datum</t>
  </si>
  <si>
    <t>Tage</t>
  </si>
  <si>
    <t>Weidezeitraum</t>
  </si>
  <si>
    <t>[ha]</t>
  </si>
  <si>
    <t>Tierart/ Verfahren</t>
  </si>
  <si>
    <t>Rinder/ Schweine</t>
  </si>
  <si>
    <t>Geflügel</t>
  </si>
  <si>
    <t>andere Tierarten (z.B. Pferde, Schafe…)</t>
  </si>
  <si>
    <t>%</t>
  </si>
  <si>
    <t>Tabelle 1:</t>
  </si>
  <si>
    <t>Anzurechende Mindestwerte in Prozent der Ausscheidungen an Gesamtstickstoff in Wirtschaftsdüngern</t>
  </si>
  <si>
    <t>tierischer Herkunft bei Weidehaltung (DüV Anlage 2)</t>
  </si>
  <si>
    <t>Tierart</t>
  </si>
  <si>
    <t>Kälberaufzucht 16 Wo</t>
  </si>
  <si>
    <t>Jungrinderaufzucht GL ext 7-12 M</t>
  </si>
  <si>
    <t>Jungrinderaufzucht GL ext 13-24 M</t>
  </si>
  <si>
    <t>Jungrinderaufzucht GL ext &gt;24 M</t>
  </si>
  <si>
    <t>Jungrinderaufzucht AF/GL mit Weide 7-12 M</t>
  </si>
  <si>
    <t>Jungrinderaufzucht AF/GL mit Weide 13-24 M</t>
  </si>
  <si>
    <t>Jungrinderaufzucht AF/GL mit Weide &gt;24 M</t>
  </si>
  <si>
    <t>Jungrinderaufzucht AF mit Weide 7-12 M</t>
  </si>
  <si>
    <t>Jungrinderaufzucht AF mit Weide 13-24 M</t>
  </si>
  <si>
    <t>Jungrinderaufzucht AF mit Weide &gt; 24 M</t>
  </si>
  <si>
    <t>Kälber bis 6 Monate Zucht/Mast</t>
  </si>
  <si>
    <t>Jungrinderaufzucht GL konv 7-12 M</t>
  </si>
  <si>
    <t>Jungrinderaufzucht GL konv 13-24 M</t>
  </si>
  <si>
    <t>Jungrinderaufzucht GL konv &gt;24 M</t>
  </si>
  <si>
    <t>MV AF mit Weide 6000</t>
  </si>
  <si>
    <t>MV AF mit Weide 7000</t>
  </si>
  <si>
    <t>MV AF mit Weide 8000</t>
  </si>
  <si>
    <t>MV AF mit Weide 9000</t>
  </si>
  <si>
    <t>MV AF mit Weide 10000</t>
  </si>
  <si>
    <t>MV AF mit Weide 11000</t>
  </si>
  <si>
    <t>MV AF mit Weide 12000</t>
  </si>
  <si>
    <t>MV GL mit Weide 6000</t>
  </si>
  <si>
    <t>MV GL mit Weide 7000</t>
  </si>
  <si>
    <t>MV GL mit Weide 8000</t>
  </si>
  <si>
    <t>MV GL mit Weide 9000</t>
  </si>
  <si>
    <t>MV GL mit Weide 10000</t>
  </si>
  <si>
    <t>MV AF/GL mit Weide 6000</t>
  </si>
  <si>
    <t>MV AF/GL mit Weide 7000</t>
  </si>
  <si>
    <t>MV AF/GL mit Weide 8000</t>
  </si>
  <si>
    <t>MV AF/GL mit Weide 9000</t>
  </si>
  <si>
    <t>MV AF/GL mit Weide 10000</t>
  </si>
  <si>
    <t>MV AF/GL mit Weide 11000</t>
  </si>
  <si>
    <t>MV AF/GL mit Weide 12000</t>
  </si>
  <si>
    <t>MV klein AF mit Weide 5000</t>
  </si>
  <si>
    <t>MV klein AF mit Weide 6000</t>
  </si>
  <si>
    <t>MV klein AF mit Weide 7000</t>
  </si>
  <si>
    <t>MV klein AF mit Weide 8000</t>
  </si>
  <si>
    <t>MV klein AF mit Weide 9000</t>
  </si>
  <si>
    <t>RiMa Geburt bis 675 kg HOL19M</t>
  </si>
  <si>
    <t>RiMa Geburt bis 750 kg FV19M</t>
  </si>
  <si>
    <t>Bullenmast 0-6 M</t>
  </si>
  <si>
    <t>Bullenmast 7-12 M</t>
  </si>
  <si>
    <t>Bullenmast 13-24 M</t>
  </si>
  <si>
    <t>Bullenmast &gt; 24 M, Zuchtbulle</t>
  </si>
  <si>
    <t>Fresseraufzucht 80 -210kg 2,7 DG</t>
  </si>
  <si>
    <t>Fresser N/P-red 80 -210kg 2,7 DG</t>
  </si>
  <si>
    <t>Mutterkuh 500 kg 6Mo 200 kg</t>
  </si>
  <si>
    <t>Mutterkuh 700 kg 6Mo 230 kg</t>
  </si>
  <si>
    <t>Mutterkuh 700 kg 9Mo 340 kg</t>
  </si>
  <si>
    <t>Rosa Kalbfleisch 50-350kg 1,3 DG</t>
  </si>
  <si>
    <t>Kälbermast 50-250kg 2,1 DG</t>
  </si>
  <si>
    <t>Mutterkuh 500 kg o. Kalb</t>
  </si>
  <si>
    <t>Mutterkuh 700 kg o. Kalb</t>
  </si>
  <si>
    <t>Zebu Mutterkuh o. Kalb, kleinrahmig</t>
  </si>
  <si>
    <t>Zebu Mutterkuh o. Kalb, großrahmig</t>
  </si>
  <si>
    <t>Zebu Bulle</t>
  </si>
  <si>
    <t>Zebu Jungtier bis 1 J. kleinrahmig</t>
  </si>
  <si>
    <t>Zebu Jungtier bis 1 J. großrahmig</t>
  </si>
  <si>
    <t>Zebu Jungtier 1 bis 2 J. kleinrahmig</t>
  </si>
  <si>
    <t>Zebu Jungtier 1 bis 2 J. großrahmig</t>
  </si>
  <si>
    <t>100 Legehennen, Standard</t>
  </si>
  <si>
    <t>100 Legehennen, N/P-red</t>
  </si>
  <si>
    <t>100 Junghennen, Standard</t>
  </si>
  <si>
    <t>100 Junghennen, N/P-red</t>
  </si>
  <si>
    <t>100 Gänse Spät-/Weidemast, 7,8 kg Zuw.</t>
  </si>
  <si>
    <t>Pferde</t>
  </si>
  <si>
    <t>Pferde 500 – 600 kg LM Stall + Weide</t>
  </si>
  <si>
    <t>Ponys 300 kg LM Stall + Weide</t>
  </si>
  <si>
    <t>Zuchtstuten Pferd 600 kg LM 0,5 Fohl. p. a.</t>
  </si>
  <si>
    <t>Zuchtstuten Pony 350 kg LM 0,5 Fohl. p. a.</t>
  </si>
  <si>
    <t>Aufzucht Pferd 6. - 36. Monat</t>
  </si>
  <si>
    <t>Aufzucht Pony 6. - 36. Monat</t>
  </si>
  <si>
    <t>Schafe/ Ziegen</t>
  </si>
  <si>
    <t>Lämmer, Schafe bis 1 Jahr, konv</t>
  </si>
  <si>
    <t>Mutterschaf (ohne Lamm), andere Schafe, konv</t>
  </si>
  <si>
    <t>Mutterschaf (1,5 Lämmer), 40 kg Zuw.,konv</t>
  </si>
  <si>
    <t>Mutterschaf (1,1 Lämmer), 40 kg Zuw., ext</t>
  </si>
  <si>
    <t>Mutterziege (1,5 Lämmer), 800 kg Milch, andere Ziegen</t>
  </si>
  <si>
    <t>Rinder</t>
  </si>
  <si>
    <t>N brutto</t>
  </si>
  <si>
    <t>Tabelle 2:</t>
  </si>
  <si>
    <t>Nährstoffausscheidungen (in kg je mittlerem Jahresbestand / Jahr)</t>
  </si>
  <si>
    <t>Weitere Tierarten unter Stammdaten Düngung BW</t>
  </si>
  <si>
    <t>Anzahl</t>
  </si>
  <si>
    <t>Ausscheidung kg/ Tier</t>
  </si>
  <si>
    <t>Schlag Nr.</t>
  </si>
  <si>
    <t>Anrechnungsfaktor für N</t>
  </si>
  <si>
    <t>Summe Ausscheidung Gruppe [kg]</t>
  </si>
  <si>
    <t>Sonstiges</t>
  </si>
  <si>
    <t>Summe der Anzurechende Nährstoffe [kg/ Schlag bzw. BE]</t>
  </si>
  <si>
    <t>Notizen</t>
  </si>
  <si>
    <t>Beispiel</t>
  </si>
  <si>
    <t>Bulle hinzugefügt</t>
  </si>
  <si>
    <t>Allgemein</t>
  </si>
  <si>
    <t>Seit der novellierten Düngeverordnung im Mai 2020, sind Betriebe welche zur Aufzeichnung von Düngemaßnahmen verpflichtet sind,</t>
  </si>
  <si>
    <t>auch verpflichtet Aufzeichnungen über ihre Weidehaltung zu machen.</t>
  </si>
  <si>
    <t>Das LAZBW in Aulendorf entwickelt dahingehend eine entsprechende APP welche sich momentan in der Testphase befindet.</t>
  </si>
  <si>
    <t>Bis die APP praxistauglich ist, möchten wir Ihnen mit der folgenden Tabelle die Möglichkeit bieten, die Aufzeichnungen für Ihre Weidehaltung zu vereinfachen.</t>
  </si>
  <si>
    <t>Stammdaten</t>
  </si>
  <si>
    <t>Unter der Rubrik Stammdaten finden Sie alle relevanten Daten welche für eine genaue Berechnung notwendig sind.</t>
  </si>
  <si>
    <t>Wenn Sie Tiere auf Weideflächen halten, welche nicht aufgelistet sein sollten, so können Sie über den aufgeführten LINK zu den Stammdaten von Düngung BW gelangen und die Daten "Sonstiges" in die farbig hinterlegten Felder nachtragen.</t>
  </si>
  <si>
    <t>Wie zum Beispiel "Lama, Alpaka".</t>
  </si>
  <si>
    <t>Dabei wurden die gängigen Weidetierarten mit entsprechenden Brutto Ausscheidungen nach den Stammdaten des LTZ Augustenberg, aufgeführt.</t>
  </si>
  <si>
    <t>Gruppenübersicht</t>
  </si>
  <si>
    <t>Sollten Sie Änderungen in Ihrer Herde vornehmen z.B. Tiere hinzufügen, so müssen Sie eine neue Gruppe anlegen, da sonst die Berechnung in Ihrer Aufzeichnung verfälscht wird.</t>
  </si>
  <si>
    <t>Ebenso müssen Sie z.B. Pferde welche Sie in einer Rinderherde mitlaufen lassen in einer extra Gruppe erfassen.</t>
  </si>
  <si>
    <t>Hierzu stehen Ihnen 10 Gruppen zur Verfügung. In der Spalte Anzahl, geben Sie bitte die Anzahl der entsprechenden Tiere ein.</t>
  </si>
  <si>
    <t>Die Summe der Ausscheidungen der Gruppe werden dann in Ihre Aufzeichnung übenommen.</t>
  </si>
  <si>
    <t>Aufzeichnung</t>
  </si>
  <si>
    <t>Schlagübersicht</t>
  </si>
  <si>
    <t>Wählen Sie dazu in der ersten Spalte den entsprechenden Schlag aus. Alle Nährstoffe welche dem Schlag über die Beweidung zugeführt wurden, sind hier als Summe dargestellt.</t>
  </si>
  <si>
    <t>Diese Summe können Sie entsprechend dem Nährstoffbedarf anrechnen.</t>
  </si>
  <si>
    <t>In der Schlagübersicht haben Sie die Möglichkeit, Ihre eingetragenen Schläge und die damit verbundenen anzurechenden Nährstoffmenge anzeigen zu lassen.</t>
  </si>
  <si>
    <t>Alle farbig markierten Felder sind Eingabefelder in welchen Sie Angaben machen müssen.</t>
  </si>
  <si>
    <t xml:space="preserve">Zu aller erst geben Sie in Spalte eins Ihre Schlagnummer an auf welchem Schlag sich Ihre Weidetiere befinden. </t>
  </si>
  <si>
    <t>Danach wählen Sie die Gruppe aus, welche Sie zuvor in der Gruppenübersicht angelegt haben.</t>
  </si>
  <si>
    <t>Neben dem Weidezeitraum tragen Sie noch die Weidestunden ein welche die Gruppe auf der Weide verbleiben.</t>
  </si>
  <si>
    <t>Bei der Weidefläche können Sie entweder die Schlaggröße oder die tatsächliche Weidefläche (Teilfläche) angeben.</t>
  </si>
  <si>
    <t>In beiden Fällen werden die Nährstoffe dem ganzen Schlag angerechnet.</t>
  </si>
  <si>
    <t>Auf Grund unterschiedlicher Nährstoffverluste auf der Weide, geben Sie bitte unter Anrechnungsfaktor für N die Tierart der Gruppe an.</t>
  </si>
  <si>
    <t>Zuletzt haben Sie noch die Möglichkeit eigene Notitzen hinzuzufügen wie z.B. "Bulle hinzugefügt".</t>
  </si>
  <si>
    <t>Aufzeichnung der Düngungsmaßnahmen bei Weidehaltung</t>
  </si>
  <si>
    <t xml:space="preserve">Die Tabelle Stützt sich dabei auf das Merkblatt des LAZBW:   </t>
  </si>
  <si>
    <t xml:space="preserve">Bei der Gruppenübersicht haben Sie die Möglichkeit, Tiere aus einer Herde zu gruppieren. </t>
  </si>
  <si>
    <t xml:space="preserve">Hinweis! </t>
  </si>
  <si>
    <t>Für jede Tierart (z.B. Rinder oder Pferde) muss eine eigene Gruppe erstellt werden.</t>
  </si>
  <si>
    <t>Nach jeder Änderung (z.B. Anzahl)muss eine neue Gruppe erstellt werden, da sonst die Aufzeichnung verfälscht wird.</t>
  </si>
  <si>
    <t>Stand April 2021</t>
  </si>
  <si>
    <t>Nährstoffausscheidung verschiedener Tierarten pro mittleren Jahresbestand in Abhängigkeit von Leistung und Fütterung (nach Stammdaten Düngung BW)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</si>
</sst>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
    <numFmt numFmtId="165" formatCode="0.0"/>
  </numFmts>
  <fonts count="2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26"/>
      <color theme="1"/>
      <name val="Calibri"/>
      <family val="2"/>
      <scheme val="minor"/>
    </font>
    <font>
      <b/>
      <sz val="14"/>
      <color theme="1"/>
      <name val="Calibri"/>
      <family val="2"/>
      <scheme val="minor"/>
    </font>
    <font>
      <b/>
      <u/>
      <sz val="14"/>
      <color rgb="FFFF0000"/>
      <name val="Calibri"/>
      <family val="2"/>
      <scheme val="minor"/>
    </font>
    <font>
      <i/>
      <sz val="11"/>
      <color theme="1"/>
      <name val="Calibri"/>
      <family val="2"/>
      <scheme val="minor"/>
    </font>
  </fonts>
  <fills count="4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9389629810485"/>
        <bgColor indexed="64"/>
      </patternFill>
    </fill>
    <fill>
      <patternFill patternType="solid">
        <fgColor theme="4" tint="0.59999389629810485"/>
        <bgColor indexed="64"/>
      </patternFill>
    </fill>
    <fill>
      <patternFill patternType="solid">
        <fgColor theme="1" tint="0.34998626667073579"/>
        <bgColor indexed="64"/>
      </patternFill>
    </fill>
    <fill>
      <patternFill patternType="solid">
        <fgColor rgb="FFFFFF00"/>
        <bgColor indexed="64"/>
      </patternFill>
    </fill>
    <fill>
      <patternFill patternType="solid">
        <fgColor theme="5" tint="-0.249977111117893"/>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9"/>
        <bgColor indexed="64"/>
      </patternFill>
    </fill>
    <fill>
      <patternFill patternType="solid">
        <fgColor rgb="FF0070C0"/>
        <bgColor indexed="64"/>
      </patternFill>
    </fill>
    <fill>
      <patternFill patternType="solid">
        <fgColor theme="2" tint="-0.499984740745262"/>
        <bgColor indexed="64"/>
      </patternFill>
    </fill>
    <fill>
      <patternFill patternType="solid">
        <fgColor rgb="FFFF0000"/>
        <bgColor indexed="64"/>
      </patternFill>
    </fill>
    <fill>
      <patternFill patternType="solid">
        <fgColor theme="3" tint="0.39997558519241921"/>
        <bgColor indexed="64"/>
      </patternFill>
    </fill>
    <fill>
      <patternFill patternType="solid">
        <fgColor theme="7" tint="0.59999389629810485"/>
        <bgColor indexed="64"/>
      </patternFill>
    </fill>
    <fill>
      <patternFill patternType="solid">
        <fgColor theme="7" tint="0.79998168889431442"/>
        <bgColor indexed="64"/>
      </patternFill>
    </fill>
  </fills>
  <borders count="4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right style="thin">
        <color indexed="64"/>
      </right>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cellStyleXfs>
  <cellXfs count="152">
    <xf numFmtId="0" fontId="0" fillId="0" borderId="0" xfId="0"/>
    <xf numFmtId="0" fontId="0" fillId="0" borderId="0" xfId="0"/>
    <xf numFmtId="0" fontId="0" fillId="0" borderId="10" xfId="0" applyBorder="1"/>
    <xf numFmtId="0" fontId="0" fillId="0" borderId="0" xfId="0" applyAlignment="1"/>
    <xf numFmtId="0" fontId="0" fillId="34" borderId="10" xfId="0" applyFill="1" applyBorder="1"/>
    <xf numFmtId="0" fontId="0" fillId="0" borderId="10" xfId="0" applyBorder="1" applyAlignment="1"/>
    <xf numFmtId="0" fontId="0" fillId="0" borderId="10" xfId="0" applyBorder="1" applyAlignment="1">
      <alignment vertical="center" wrapText="1"/>
    </xf>
    <xf numFmtId="0" fontId="0" fillId="0" borderId="10" xfId="0" applyBorder="1" applyAlignment="1">
      <alignment vertical="center"/>
    </xf>
    <xf numFmtId="0" fontId="16" fillId="0" borderId="0" xfId="0" applyFont="1"/>
    <xf numFmtId="0" fontId="16" fillId="34" borderId="10" xfId="0" applyFont="1" applyFill="1" applyBorder="1"/>
    <xf numFmtId="0" fontId="16" fillId="34" borderId="10" xfId="0" applyFont="1" applyFill="1" applyBorder="1" applyAlignment="1">
      <alignment horizontal="right"/>
    </xf>
    <xf numFmtId="0" fontId="0" fillId="0" borderId="0" xfId="0" applyBorder="1" applyAlignment="1">
      <alignment vertical="center" wrapText="1"/>
    </xf>
    <xf numFmtId="0" fontId="16" fillId="34" borderId="26" xfId="0" applyFont="1" applyFill="1" applyBorder="1"/>
    <xf numFmtId="0" fontId="0" fillId="0" borderId="26" xfId="0" applyBorder="1"/>
    <xf numFmtId="0" fontId="0" fillId="0" borderId="27" xfId="0" applyBorder="1"/>
    <xf numFmtId="0" fontId="0" fillId="0" borderId="29" xfId="0" applyBorder="1"/>
    <xf numFmtId="0" fontId="0" fillId="0" borderId="30" xfId="0" applyBorder="1"/>
    <xf numFmtId="0" fontId="16" fillId="34" borderId="31" xfId="0" applyFont="1" applyFill="1" applyBorder="1"/>
    <xf numFmtId="0" fontId="16" fillId="34" borderId="19" xfId="0" applyFont="1" applyFill="1" applyBorder="1" applyAlignment="1">
      <alignment horizontal="right"/>
    </xf>
    <xf numFmtId="0" fontId="16" fillId="34" borderId="32" xfId="0" applyFont="1" applyFill="1" applyBorder="1" applyAlignment="1">
      <alignment horizontal="right"/>
    </xf>
    <xf numFmtId="0" fontId="0" fillId="34" borderId="27" xfId="0" applyFill="1" applyBorder="1"/>
    <xf numFmtId="0" fontId="16" fillId="0" borderId="0" xfId="0" applyFont="1" applyBorder="1" applyAlignment="1">
      <alignment vertical="center" wrapText="1"/>
    </xf>
    <xf numFmtId="0" fontId="0" fillId="0" borderId="33" xfId="0" applyBorder="1" applyAlignment="1"/>
    <xf numFmtId="0" fontId="18" fillId="0" borderId="0" xfId="42"/>
    <xf numFmtId="0" fontId="16" fillId="0" borderId="0" xfId="0" applyFont="1" applyFill="1" applyBorder="1"/>
    <xf numFmtId="0" fontId="0" fillId="0" borderId="10" xfId="0" applyBorder="1" applyAlignment="1">
      <alignment horizontal="left"/>
    </xf>
    <xf numFmtId="0" fontId="0" fillId="0" borderId="17" xfId="0" applyBorder="1"/>
    <xf numFmtId="0" fontId="19" fillId="0" borderId="0" xfId="0" applyFont="1" applyAlignment="1">
      <alignment vertical="center"/>
    </xf>
    <xf numFmtId="0" fontId="16" fillId="34" borderId="11" xfId="0" applyFont="1" applyFill="1" applyBorder="1"/>
    <xf numFmtId="0" fontId="16" fillId="34" borderId="12" xfId="0" applyFont="1" applyFill="1" applyBorder="1"/>
    <xf numFmtId="0" fontId="16" fillId="34" borderId="13" xfId="0" applyFont="1" applyFill="1" applyBorder="1"/>
    <xf numFmtId="0" fontId="16" fillId="34" borderId="17" xfId="0" applyFont="1" applyFill="1" applyBorder="1"/>
    <xf numFmtId="0" fontId="0" fillId="0" borderId="0" xfId="0" applyBorder="1"/>
    <xf numFmtId="0" fontId="0" fillId="0" borderId="37" xfId="0" applyBorder="1"/>
    <xf numFmtId="0" fontId="0" fillId="0" borderId="38" xfId="0" applyBorder="1"/>
    <xf numFmtId="0" fontId="0" fillId="0" borderId="39" xfId="0" applyBorder="1"/>
    <xf numFmtId="0" fontId="0" fillId="0" borderId="40" xfId="0" applyBorder="1"/>
    <xf numFmtId="0" fontId="0" fillId="0" borderId="41" xfId="0" applyBorder="1"/>
    <xf numFmtId="0" fontId="0" fillId="0" borderId="24" xfId="0" applyBorder="1"/>
    <xf numFmtId="0" fontId="0" fillId="0" borderId="25" xfId="0" applyBorder="1"/>
    <xf numFmtId="165" fontId="0" fillId="0" borderId="0" xfId="0" applyNumberFormat="1"/>
    <xf numFmtId="165" fontId="0" fillId="0" borderId="10" xfId="0" applyNumberFormat="1" applyBorder="1" applyAlignment="1">
      <alignment horizontal="center"/>
    </xf>
    <xf numFmtId="0" fontId="0" fillId="34" borderId="10" xfId="0" applyFill="1" applyBorder="1" applyAlignment="1">
      <alignment horizontal="center"/>
    </xf>
    <xf numFmtId="0" fontId="0" fillId="0" borderId="0" xfId="0" applyProtection="1">
      <protection locked="0"/>
    </xf>
    <xf numFmtId="0" fontId="16" fillId="34" borderId="27" xfId="0" applyFont="1" applyFill="1" applyBorder="1"/>
    <xf numFmtId="0" fontId="0" fillId="0" borderId="0" xfId="0" applyProtection="1"/>
    <xf numFmtId="2" fontId="0" fillId="0" borderId="10" xfId="0" applyNumberFormat="1" applyBorder="1" applyAlignment="1" applyProtection="1">
      <alignment horizontal="center"/>
    </xf>
    <xf numFmtId="0" fontId="16" fillId="33" borderId="10" xfId="0" applyFont="1" applyFill="1" applyBorder="1" applyAlignment="1" applyProtection="1">
      <alignment horizontal="center" vertical="center" wrapText="1"/>
    </xf>
    <xf numFmtId="0" fontId="0" fillId="0" borderId="0" xfId="0" applyAlignment="1" applyProtection="1">
      <alignment horizontal="center"/>
      <protection locked="0"/>
    </xf>
    <xf numFmtId="165" fontId="16" fillId="33" borderId="10" xfId="0" applyNumberFormat="1" applyFont="1" applyFill="1" applyBorder="1" applyAlignment="1" applyProtection="1">
      <alignment horizontal="center"/>
    </xf>
    <xf numFmtId="165" fontId="0" fillId="0" borderId="10" xfId="0" applyNumberFormat="1" applyBorder="1" applyAlignment="1" applyProtection="1">
      <alignment horizontal="right"/>
    </xf>
    <xf numFmtId="165" fontId="0" fillId="0" borderId="0" xfId="0" applyNumberFormat="1" applyAlignment="1" applyProtection="1">
      <alignment horizontal="right"/>
    </xf>
    <xf numFmtId="0" fontId="0" fillId="0" borderId="10" xfId="0" applyNumberFormat="1" applyBorder="1" applyAlignment="1" applyProtection="1">
      <alignment horizontal="right"/>
    </xf>
    <xf numFmtId="0" fontId="0" fillId="0" borderId="0" xfId="0" applyAlignment="1" applyProtection="1">
      <alignment horizontal="right"/>
    </xf>
    <xf numFmtId="164" fontId="16" fillId="33" borderId="10" xfId="0" applyNumberFormat="1" applyFont="1" applyFill="1" applyBorder="1" applyAlignment="1" applyProtection="1">
      <alignment horizontal="center" vertical="center" wrapText="1"/>
    </xf>
    <xf numFmtId="164" fontId="0" fillId="0" borderId="0" xfId="0" applyNumberFormat="1" applyProtection="1">
      <protection locked="0"/>
    </xf>
    <xf numFmtId="0" fontId="0" fillId="45" borderId="10" xfId="0" applyFill="1" applyBorder="1" applyAlignment="1" applyProtection="1">
      <alignment horizontal="center"/>
      <protection locked="0"/>
    </xf>
    <xf numFmtId="0" fontId="0" fillId="45" borderId="26" xfId="0" applyFill="1" applyBorder="1" applyProtection="1">
      <protection locked="0"/>
    </xf>
    <xf numFmtId="0" fontId="0" fillId="45" borderId="10" xfId="0" applyFill="1" applyBorder="1" applyProtection="1">
      <protection locked="0"/>
    </xf>
    <xf numFmtId="0" fontId="0" fillId="45" borderId="27" xfId="0" applyFill="1" applyBorder="1" applyProtection="1">
      <protection locked="0"/>
    </xf>
    <xf numFmtId="0" fontId="0" fillId="45" borderId="28" xfId="0" applyFill="1" applyBorder="1" applyProtection="1">
      <protection locked="0"/>
    </xf>
    <xf numFmtId="0" fontId="0" fillId="45" borderId="29" xfId="0" applyFill="1" applyBorder="1" applyProtection="1">
      <protection locked="0"/>
    </xf>
    <xf numFmtId="0" fontId="0" fillId="45" borderId="30" xfId="0" applyFill="1" applyBorder="1" applyProtection="1">
      <protection locked="0"/>
    </xf>
    <xf numFmtId="164" fontId="0" fillId="45" borderId="10" xfId="0" applyNumberFormat="1" applyFill="1" applyBorder="1" applyProtection="1">
      <protection locked="0"/>
    </xf>
    <xf numFmtId="0" fontId="0" fillId="45" borderId="19" xfId="0" applyNumberFormat="1" applyFill="1" applyBorder="1" applyProtection="1">
      <protection locked="0"/>
    </xf>
    <xf numFmtId="1" fontId="0" fillId="0" borderId="10" xfId="0" applyNumberFormat="1" applyFill="1" applyBorder="1" applyAlignment="1" applyProtection="1">
      <alignment horizontal="center"/>
    </xf>
    <xf numFmtId="0" fontId="16" fillId="45" borderId="19" xfId="0" applyFont="1" applyFill="1" applyBorder="1" applyAlignment="1" applyProtection="1">
      <alignment horizontal="center"/>
    </xf>
    <xf numFmtId="164" fontId="16" fillId="45" borderId="19" xfId="0" applyNumberFormat="1" applyFont="1" applyFill="1" applyBorder="1" applyProtection="1"/>
    <xf numFmtId="1" fontId="16" fillId="0" borderId="19" xfId="0" applyNumberFormat="1" applyFont="1" applyFill="1" applyBorder="1" applyAlignment="1" applyProtection="1">
      <alignment horizontal="center"/>
    </xf>
    <xf numFmtId="1" fontId="16" fillId="45" borderId="19" xfId="0" applyNumberFormat="1" applyFont="1" applyFill="1" applyBorder="1" applyAlignment="1" applyProtection="1">
      <alignment horizontal="center"/>
    </xf>
    <xf numFmtId="2" fontId="16" fillId="0" borderId="10" xfId="0" applyNumberFormat="1" applyFont="1" applyBorder="1" applyAlignment="1" applyProtection="1">
      <alignment horizontal="center"/>
    </xf>
    <xf numFmtId="2" fontId="16" fillId="45" borderId="19" xfId="0" applyNumberFormat="1" applyFont="1" applyFill="1" applyBorder="1" applyAlignment="1" applyProtection="1">
      <alignment horizontal="center"/>
    </xf>
    <xf numFmtId="165" fontId="16" fillId="0" borderId="19" xfId="0" applyNumberFormat="1" applyFont="1" applyBorder="1" applyAlignment="1" applyProtection="1">
      <alignment horizontal="right"/>
    </xf>
    <xf numFmtId="0" fontId="16" fillId="45" borderId="19" xfId="0" applyNumberFormat="1" applyFont="1" applyFill="1" applyBorder="1" applyProtection="1"/>
    <xf numFmtId="0" fontId="16" fillId="0" borderId="19" xfId="0" applyNumberFormat="1" applyFont="1" applyBorder="1" applyAlignment="1" applyProtection="1">
      <alignment horizontal="right"/>
    </xf>
    <xf numFmtId="0" fontId="20" fillId="0" borderId="0" xfId="0" applyFont="1"/>
    <xf numFmtId="0" fontId="21" fillId="0" borderId="0" xfId="0" applyFont="1"/>
    <xf numFmtId="0" fontId="0" fillId="46" borderId="24" xfId="0" applyFill="1" applyBorder="1" applyProtection="1">
      <protection locked="0"/>
    </xf>
    <xf numFmtId="0" fontId="0" fillId="46" borderId="10" xfId="0" applyFill="1" applyBorder="1" applyProtection="1">
      <protection locked="0"/>
    </xf>
    <xf numFmtId="0" fontId="0" fillId="46" borderId="29" xfId="0" applyFill="1" applyBorder="1" applyProtection="1">
      <protection locked="0"/>
    </xf>
    <xf numFmtId="0" fontId="18" fillId="0" borderId="0" xfId="42" applyAlignment="1">
      <alignment horizontal="left"/>
    </xf>
    <xf numFmtId="0" fontId="16" fillId="0" borderId="24" xfId="0" applyFont="1" applyBorder="1" applyAlignment="1">
      <alignment horizontal="center" wrapText="1"/>
    </xf>
    <xf numFmtId="0" fontId="16" fillId="0" borderId="25" xfId="0" applyFont="1" applyBorder="1" applyAlignment="1">
      <alignment horizontal="center" wrapText="1"/>
    </xf>
    <xf numFmtId="0" fontId="16" fillId="0" borderId="29" xfId="0" applyFont="1" applyBorder="1" applyAlignment="1">
      <alignment horizontal="center" wrapText="1"/>
    </xf>
    <xf numFmtId="0" fontId="16" fillId="0" borderId="30" xfId="0" applyFont="1" applyBorder="1" applyAlignment="1">
      <alignment horizontal="center" wrapText="1"/>
    </xf>
    <xf numFmtId="0" fontId="16" fillId="0" borderId="23" xfId="0" applyFont="1" applyBorder="1" applyAlignment="1">
      <alignment horizontal="left" vertical="center" wrapText="1"/>
    </xf>
    <xf numFmtId="0" fontId="16" fillId="0" borderId="28" xfId="0" applyFont="1" applyBorder="1" applyAlignment="1">
      <alignment horizontal="left" vertical="center" wrapText="1"/>
    </xf>
    <xf numFmtId="0" fontId="16" fillId="34" borderId="10" xfId="0" applyFont="1" applyFill="1" applyBorder="1" applyAlignment="1">
      <alignment horizontal="center"/>
    </xf>
    <xf numFmtId="0" fontId="16" fillId="34" borderId="10" xfId="0" applyFont="1" applyFill="1" applyBorder="1" applyAlignment="1">
      <alignment horizontal="center" vertical="center"/>
    </xf>
    <xf numFmtId="0" fontId="16" fillId="34" borderId="17" xfId="0" applyFont="1" applyFill="1" applyBorder="1" applyAlignment="1">
      <alignment horizontal="center" vertical="center"/>
    </xf>
    <xf numFmtId="0" fontId="19" fillId="36" borderId="23" xfId="0" applyFont="1" applyFill="1" applyBorder="1" applyAlignment="1">
      <alignment horizontal="center" vertical="center" wrapText="1"/>
    </xf>
    <xf numFmtId="0" fontId="19" fillId="36" borderId="26" xfId="0" applyFont="1" applyFill="1" applyBorder="1" applyAlignment="1">
      <alignment horizontal="center" vertical="center" wrapText="1"/>
    </xf>
    <xf numFmtId="0" fontId="19" fillId="36" borderId="28" xfId="0" applyFont="1" applyFill="1" applyBorder="1" applyAlignment="1">
      <alignment horizontal="center" vertical="center" wrapText="1"/>
    </xf>
    <xf numFmtId="0" fontId="19" fillId="39" borderId="34" xfId="0" applyFont="1" applyFill="1" applyBorder="1" applyAlignment="1">
      <alignment horizontal="center" vertical="center" wrapText="1"/>
    </xf>
    <xf numFmtId="0" fontId="19" fillId="39" borderId="35" xfId="0" applyFont="1" applyFill="1" applyBorder="1" applyAlignment="1">
      <alignment horizontal="center" vertical="center" wrapText="1"/>
    </xf>
    <xf numFmtId="0" fontId="19" fillId="39" borderId="36" xfId="0" applyFont="1" applyFill="1" applyBorder="1" applyAlignment="1">
      <alignment horizontal="center" vertical="center" wrapText="1"/>
    </xf>
    <xf numFmtId="0" fontId="19" fillId="44" borderId="34" xfId="0" applyFont="1" applyFill="1" applyBorder="1" applyAlignment="1">
      <alignment horizontal="center" vertical="center" wrapText="1"/>
    </xf>
    <xf numFmtId="0" fontId="19" fillId="44" borderId="35" xfId="0" applyFont="1" applyFill="1" applyBorder="1" applyAlignment="1">
      <alignment horizontal="center" vertical="center" wrapText="1"/>
    </xf>
    <xf numFmtId="0" fontId="19" fillId="44" borderId="36" xfId="0" applyFont="1" applyFill="1" applyBorder="1" applyAlignment="1">
      <alignment horizontal="center" vertical="center" wrapText="1"/>
    </xf>
    <xf numFmtId="0" fontId="19" fillId="37" borderId="34" xfId="0" applyFont="1" applyFill="1" applyBorder="1" applyAlignment="1">
      <alignment horizontal="center" vertical="center" wrapText="1"/>
    </xf>
    <xf numFmtId="0" fontId="19" fillId="37" borderId="35" xfId="0" applyFont="1" applyFill="1" applyBorder="1" applyAlignment="1">
      <alignment horizontal="center" vertical="center" wrapText="1"/>
    </xf>
    <xf numFmtId="0" fontId="19" fillId="37" borderId="36" xfId="0" applyFont="1" applyFill="1" applyBorder="1" applyAlignment="1">
      <alignment horizontal="center" vertical="center" wrapText="1"/>
    </xf>
    <xf numFmtId="0" fontId="19" fillId="35" borderId="34" xfId="0" applyFont="1" applyFill="1" applyBorder="1" applyAlignment="1">
      <alignment horizontal="center" vertical="center" wrapText="1"/>
    </xf>
    <xf numFmtId="0" fontId="19" fillId="35" borderId="35" xfId="0" applyFont="1" applyFill="1" applyBorder="1" applyAlignment="1">
      <alignment horizontal="center" vertical="center" wrapText="1"/>
    </xf>
    <xf numFmtId="0" fontId="19" fillId="35" borderId="36" xfId="0" applyFont="1" applyFill="1" applyBorder="1" applyAlignment="1">
      <alignment horizontal="center" vertical="center" wrapText="1"/>
    </xf>
    <xf numFmtId="0" fontId="19" fillId="40" borderId="34" xfId="0" applyFont="1" applyFill="1" applyBorder="1" applyAlignment="1">
      <alignment horizontal="center" vertical="center" wrapText="1"/>
    </xf>
    <xf numFmtId="0" fontId="19" fillId="40" borderId="35" xfId="0" applyFont="1" applyFill="1" applyBorder="1" applyAlignment="1">
      <alignment horizontal="center" vertical="center" wrapText="1"/>
    </xf>
    <xf numFmtId="0" fontId="19" fillId="40" borderId="36" xfId="0" applyFont="1" applyFill="1" applyBorder="1" applyAlignment="1">
      <alignment horizontal="center" vertical="center" wrapText="1"/>
    </xf>
    <xf numFmtId="0" fontId="19" fillId="41" borderId="34" xfId="0" applyFont="1" applyFill="1" applyBorder="1" applyAlignment="1">
      <alignment horizontal="center" vertical="center" wrapText="1"/>
    </xf>
    <xf numFmtId="0" fontId="19" fillId="41" borderId="35" xfId="0" applyFont="1" applyFill="1" applyBorder="1" applyAlignment="1">
      <alignment horizontal="center" vertical="center" wrapText="1"/>
    </xf>
    <xf numFmtId="0" fontId="19" fillId="41" borderId="36" xfId="0" applyFont="1" applyFill="1" applyBorder="1" applyAlignment="1">
      <alignment horizontal="center" vertical="center" wrapText="1"/>
    </xf>
    <xf numFmtId="0" fontId="19" fillId="43" borderId="34" xfId="0" applyFont="1" applyFill="1" applyBorder="1" applyAlignment="1">
      <alignment horizontal="center" vertical="center" wrapText="1"/>
    </xf>
    <xf numFmtId="0" fontId="19" fillId="43" borderId="35" xfId="0" applyFont="1" applyFill="1" applyBorder="1" applyAlignment="1">
      <alignment horizontal="center" vertical="center" wrapText="1"/>
    </xf>
    <xf numFmtId="0" fontId="19" fillId="43" borderId="36" xfId="0" applyFont="1" applyFill="1" applyBorder="1" applyAlignment="1">
      <alignment horizontal="center" vertical="center" wrapText="1"/>
    </xf>
    <xf numFmtId="0" fontId="19" fillId="42" borderId="34" xfId="0" applyFont="1" applyFill="1" applyBorder="1" applyAlignment="1">
      <alignment horizontal="center" vertical="center" wrapText="1"/>
    </xf>
    <xf numFmtId="0" fontId="19" fillId="42" borderId="35" xfId="0" applyFont="1" applyFill="1" applyBorder="1" applyAlignment="1">
      <alignment horizontal="center" vertical="center" wrapText="1"/>
    </xf>
    <xf numFmtId="0" fontId="19" fillId="42" borderId="36" xfId="0" applyFont="1" applyFill="1" applyBorder="1" applyAlignment="1">
      <alignment horizontal="center" vertical="center" wrapText="1"/>
    </xf>
    <xf numFmtId="0" fontId="19" fillId="38" borderId="34" xfId="0" applyFont="1" applyFill="1" applyBorder="1" applyAlignment="1">
      <alignment horizontal="center" vertical="center" wrapText="1"/>
    </xf>
    <xf numFmtId="0" fontId="19" fillId="38" borderId="35" xfId="0" applyFont="1" applyFill="1" applyBorder="1" applyAlignment="1">
      <alignment horizontal="center" vertical="center" wrapText="1"/>
    </xf>
    <xf numFmtId="0" fontId="19" fillId="38" borderId="36" xfId="0" applyFont="1" applyFill="1" applyBorder="1" applyAlignment="1">
      <alignment horizontal="center" vertical="center" wrapText="1"/>
    </xf>
    <xf numFmtId="0" fontId="16" fillId="45" borderId="10" xfId="0" applyFont="1" applyFill="1" applyBorder="1" applyProtection="1"/>
    <xf numFmtId="0" fontId="0" fillId="45" borderId="10" xfId="0" applyFill="1" applyBorder="1" applyProtection="1">
      <protection locked="0"/>
    </xf>
    <xf numFmtId="0" fontId="16" fillId="33" borderId="17" xfId="0" applyFont="1" applyFill="1" applyBorder="1" applyAlignment="1" applyProtection="1">
      <alignment horizontal="center" vertical="center" wrapText="1"/>
    </xf>
    <xf numFmtId="0" fontId="16" fillId="33" borderId="18" xfId="0" applyFont="1" applyFill="1" applyBorder="1" applyAlignment="1" applyProtection="1">
      <alignment horizontal="center" vertical="center" wrapText="1"/>
    </xf>
    <xf numFmtId="0" fontId="16" fillId="33" borderId="19" xfId="0" applyFont="1" applyFill="1" applyBorder="1" applyAlignment="1" applyProtection="1">
      <alignment horizontal="center" vertical="center" wrapText="1"/>
    </xf>
    <xf numFmtId="0" fontId="16" fillId="33" borderId="20" xfId="0" applyFont="1" applyFill="1" applyBorder="1" applyAlignment="1" applyProtection="1">
      <alignment horizontal="center" vertical="center" wrapText="1"/>
    </xf>
    <xf numFmtId="0" fontId="16" fillId="33" borderId="21" xfId="0" applyFont="1" applyFill="1" applyBorder="1" applyAlignment="1" applyProtection="1">
      <alignment horizontal="center" vertical="center" wrapText="1"/>
    </xf>
    <xf numFmtId="0" fontId="16" fillId="33" borderId="20" xfId="0" applyFont="1" applyFill="1" applyBorder="1" applyAlignment="1" applyProtection="1">
      <alignment horizontal="center" vertical="center"/>
    </xf>
    <xf numFmtId="0" fontId="16" fillId="33" borderId="21" xfId="0" applyFont="1" applyFill="1" applyBorder="1" applyAlignment="1" applyProtection="1">
      <alignment horizontal="center" vertical="center"/>
    </xf>
    <xf numFmtId="165" fontId="16" fillId="33" borderId="11" xfId="0" applyNumberFormat="1" applyFont="1" applyFill="1" applyBorder="1" applyAlignment="1" applyProtection="1">
      <alignment horizontal="center"/>
    </xf>
    <xf numFmtId="165" fontId="16" fillId="33" borderId="12" xfId="0" applyNumberFormat="1" applyFont="1" applyFill="1" applyBorder="1" applyAlignment="1" applyProtection="1">
      <alignment horizontal="center"/>
    </xf>
    <xf numFmtId="165" fontId="16" fillId="33" borderId="13" xfId="0" applyNumberFormat="1" applyFont="1" applyFill="1" applyBorder="1" applyAlignment="1" applyProtection="1">
      <alignment horizontal="center"/>
    </xf>
    <xf numFmtId="165" fontId="16" fillId="33" borderId="14" xfId="0" applyNumberFormat="1" applyFont="1" applyFill="1" applyBorder="1" applyAlignment="1" applyProtection="1">
      <alignment horizontal="center"/>
    </xf>
    <xf numFmtId="165" fontId="16" fillId="33" borderId="15" xfId="0" applyNumberFormat="1" applyFont="1" applyFill="1" applyBorder="1" applyAlignment="1" applyProtection="1">
      <alignment horizontal="center"/>
    </xf>
    <xf numFmtId="165" fontId="16" fillId="33" borderId="16" xfId="0" applyNumberFormat="1" applyFont="1" applyFill="1" applyBorder="1" applyAlignment="1" applyProtection="1">
      <alignment horizontal="center"/>
    </xf>
    <xf numFmtId="165" fontId="16" fillId="33" borderId="11" xfId="0" applyNumberFormat="1" applyFont="1" applyFill="1" applyBorder="1" applyAlignment="1" applyProtection="1">
      <alignment horizontal="center" vertical="center"/>
    </xf>
    <xf numFmtId="165" fontId="16" fillId="33" borderId="12" xfId="0" applyNumberFormat="1" applyFont="1" applyFill="1" applyBorder="1" applyAlignment="1" applyProtection="1">
      <alignment horizontal="center" vertical="center"/>
    </xf>
    <xf numFmtId="165" fontId="16" fillId="33" borderId="13" xfId="0" applyNumberFormat="1" applyFont="1" applyFill="1" applyBorder="1" applyAlignment="1" applyProtection="1">
      <alignment horizontal="center" vertical="center"/>
    </xf>
    <xf numFmtId="165" fontId="16" fillId="33" borderId="14" xfId="0" applyNumberFormat="1" applyFont="1" applyFill="1" applyBorder="1" applyAlignment="1" applyProtection="1">
      <alignment horizontal="center" vertical="center"/>
    </xf>
    <xf numFmtId="165" fontId="16" fillId="33" borderId="15" xfId="0" applyNumberFormat="1" applyFont="1" applyFill="1" applyBorder="1" applyAlignment="1" applyProtection="1">
      <alignment horizontal="center" vertical="center"/>
    </xf>
    <xf numFmtId="165" fontId="16" fillId="33" borderId="16" xfId="0" applyNumberFormat="1" applyFont="1" applyFill="1" applyBorder="1" applyAlignment="1" applyProtection="1">
      <alignment horizontal="center" vertical="center"/>
    </xf>
    <xf numFmtId="0" fontId="16" fillId="33" borderId="11" xfId="0" applyFont="1" applyFill="1" applyBorder="1" applyAlignment="1" applyProtection="1">
      <alignment horizontal="center" vertical="center" wrapText="1"/>
    </xf>
    <xf numFmtId="0" fontId="16" fillId="33" borderId="12" xfId="0" applyFont="1" applyFill="1" applyBorder="1" applyAlignment="1" applyProtection="1">
      <alignment horizontal="center" vertical="center" wrapText="1"/>
    </xf>
    <xf numFmtId="0" fontId="16" fillId="33" borderId="13" xfId="0" applyFont="1" applyFill="1" applyBorder="1" applyAlignment="1" applyProtection="1">
      <alignment horizontal="center" vertical="center" wrapText="1"/>
    </xf>
    <xf numFmtId="0" fontId="16" fillId="33" borderId="22" xfId="0" applyFont="1" applyFill="1" applyBorder="1" applyAlignment="1" applyProtection="1">
      <alignment horizontal="center" vertical="center" wrapText="1"/>
    </xf>
    <xf numFmtId="0" fontId="16" fillId="33" borderId="0" xfId="0" applyFont="1" applyFill="1" applyBorder="1" applyAlignment="1" applyProtection="1">
      <alignment horizontal="center" vertical="center" wrapText="1"/>
    </xf>
    <xf numFmtId="0" fontId="16" fillId="33" borderId="42" xfId="0" applyFont="1" applyFill="1" applyBorder="1" applyAlignment="1" applyProtection="1">
      <alignment horizontal="center" vertical="center" wrapText="1"/>
    </xf>
    <xf numFmtId="0" fontId="16" fillId="33" borderId="14" xfId="0" applyFont="1" applyFill="1" applyBorder="1" applyAlignment="1" applyProtection="1">
      <alignment horizontal="center" vertical="center" wrapText="1"/>
    </xf>
    <xf numFmtId="0" fontId="16" fillId="33" borderId="16" xfId="0" applyFont="1" applyFill="1" applyBorder="1" applyAlignment="1" applyProtection="1">
      <alignment horizontal="center" vertical="center" wrapText="1"/>
    </xf>
    <xf numFmtId="0" fontId="22" fillId="0" borderId="0" xfId="0" applyFont="1"/>
    <xf numFmtId="0" fontId="0" fillId="0" borderId="10" xfId="0" applyFill="1" applyBorder="1" applyAlignment="1">
      <alignment horizontal="left"/>
    </xf>
    <xf numFmtId="165" fontId="16" fillId="0" borderId="10" xfId="0" applyNumberFormat="1" applyFont="1" applyBorder="1" applyAlignment="1" applyProtection="1">
      <alignment horizontal="right"/>
    </xf>
  </cellXfs>
  <cellStyles count="43">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Gut" xfId="6" builtinId="26" customBuiltin="1"/>
    <cellStyle name="Link" xfId="42" builtinId="8"/>
    <cellStyle name="Neutral" xfId="8" builtinId="28" customBuiltin="1"/>
    <cellStyle name="Notiz" xfId="15" builtinId="10" customBuiltin="1"/>
    <cellStyle name="Schlecht" xfId="7" builtinId="27" customBuiltin="1"/>
    <cellStyle name="Standard" xfId="0" builtinId="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26</xdr:row>
      <xdr:rowOff>0</xdr:rowOff>
    </xdr:from>
    <xdr:to>
      <xdr:col>11</xdr:col>
      <xdr:colOff>420328</xdr:colOff>
      <xdr:row>36</xdr:row>
      <xdr:rowOff>133635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5524500"/>
          <a:ext cx="8802328" cy="2038635"/>
        </a:xfrm>
        <a:prstGeom prst="rect">
          <a:avLst/>
        </a:prstGeom>
      </xdr:spPr>
    </xdr:pic>
    <xdr:clientData/>
  </xdr:twoCellAnchor>
  <xdr:twoCellAnchor editAs="oneCell">
    <xdr:from>
      <xdr:col>0</xdr:col>
      <xdr:colOff>0</xdr:colOff>
      <xdr:row>44</xdr:row>
      <xdr:rowOff>0</xdr:rowOff>
    </xdr:from>
    <xdr:to>
      <xdr:col>11</xdr:col>
      <xdr:colOff>323850</xdr:colOff>
      <xdr:row>66</xdr:row>
      <xdr:rowOff>51617</xdr:rowOff>
    </xdr:to>
    <xdr:pic>
      <xdr:nvPicPr>
        <xdr:cNvPr id="5" name="Grafik 4"/>
        <xdr:cNvPicPr>
          <a:picLocks noChangeAspect="1"/>
        </xdr:cNvPicPr>
      </xdr:nvPicPr>
      <xdr:blipFill>
        <a:blip xmlns:r="http://schemas.openxmlformats.org/officeDocument/2006/relationships" r:embed="rId2"/>
        <a:stretch>
          <a:fillRect/>
        </a:stretch>
      </xdr:blipFill>
      <xdr:spPr>
        <a:xfrm>
          <a:off x="0" y="9144000"/>
          <a:ext cx="8705850" cy="4242617"/>
        </a:xfrm>
        <a:prstGeom prst="rect">
          <a:avLst/>
        </a:prstGeom>
      </xdr:spPr>
    </xdr:pic>
    <xdr:clientData/>
  </xdr:twoCellAnchor>
  <xdr:twoCellAnchor editAs="oneCell">
    <xdr:from>
      <xdr:col>1</xdr:col>
      <xdr:colOff>0</xdr:colOff>
      <xdr:row>112</xdr:row>
      <xdr:rowOff>0</xdr:rowOff>
    </xdr:from>
    <xdr:to>
      <xdr:col>5</xdr:col>
      <xdr:colOff>733953</xdr:colOff>
      <xdr:row>119</xdr:row>
      <xdr:rowOff>152607</xdr:rowOff>
    </xdr:to>
    <xdr:pic>
      <xdr:nvPicPr>
        <xdr:cNvPr id="13" name="Grafik 12"/>
        <xdr:cNvPicPr>
          <a:picLocks noChangeAspect="1"/>
        </xdr:cNvPicPr>
      </xdr:nvPicPr>
      <xdr:blipFill>
        <a:blip xmlns:r="http://schemas.openxmlformats.org/officeDocument/2006/relationships" r:embed="rId3"/>
        <a:stretch>
          <a:fillRect/>
        </a:stretch>
      </xdr:blipFill>
      <xdr:spPr>
        <a:xfrm>
          <a:off x="762000" y="20955000"/>
          <a:ext cx="3781953" cy="1486107"/>
        </a:xfrm>
        <a:prstGeom prst="rect">
          <a:avLst/>
        </a:prstGeom>
      </xdr:spPr>
    </xdr:pic>
    <xdr:clientData/>
  </xdr:twoCellAnchor>
  <xdr:twoCellAnchor editAs="oneCell">
    <xdr:from>
      <xdr:col>0</xdr:col>
      <xdr:colOff>0</xdr:colOff>
      <xdr:row>71</xdr:row>
      <xdr:rowOff>0</xdr:rowOff>
    </xdr:from>
    <xdr:to>
      <xdr:col>23</xdr:col>
      <xdr:colOff>278710</xdr:colOff>
      <xdr:row>78</xdr:row>
      <xdr:rowOff>19239</xdr:rowOff>
    </xdr:to>
    <xdr:pic>
      <xdr:nvPicPr>
        <xdr:cNvPr id="14" name="Grafik 13"/>
        <xdr:cNvPicPr>
          <a:picLocks noChangeAspect="1"/>
        </xdr:cNvPicPr>
      </xdr:nvPicPr>
      <xdr:blipFill>
        <a:blip xmlns:r="http://schemas.openxmlformats.org/officeDocument/2006/relationships" r:embed="rId4"/>
        <a:stretch>
          <a:fillRect/>
        </a:stretch>
      </xdr:blipFill>
      <xdr:spPr>
        <a:xfrm>
          <a:off x="0" y="14287500"/>
          <a:ext cx="17804710" cy="1352739"/>
        </a:xfrm>
        <a:prstGeom prst="rect">
          <a:avLst/>
        </a:prstGeom>
      </xdr:spPr>
    </xdr:pic>
    <xdr:clientData/>
  </xdr:twoCellAnchor>
  <xdr:twoCellAnchor editAs="oneCell">
    <xdr:from>
      <xdr:col>0</xdr:col>
      <xdr:colOff>314325</xdr:colOff>
      <xdr:row>91</xdr:row>
      <xdr:rowOff>57150</xdr:rowOff>
    </xdr:from>
    <xdr:to>
      <xdr:col>4</xdr:col>
      <xdr:colOff>362382</xdr:colOff>
      <xdr:row>101</xdr:row>
      <xdr:rowOff>47890</xdr:rowOff>
    </xdr:to>
    <xdr:pic>
      <xdr:nvPicPr>
        <xdr:cNvPr id="16" name="Grafik 15"/>
        <xdr:cNvPicPr>
          <a:picLocks noChangeAspect="1"/>
        </xdr:cNvPicPr>
      </xdr:nvPicPr>
      <xdr:blipFill>
        <a:blip xmlns:r="http://schemas.openxmlformats.org/officeDocument/2006/relationships" r:embed="rId5"/>
        <a:stretch>
          <a:fillRect/>
        </a:stretch>
      </xdr:blipFill>
      <xdr:spPr>
        <a:xfrm>
          <a:off x="314325" y="18154650"/>
          <a:ext cx="3096057" cy="1895740"/>
        </a:xfrm>
        <a:prstGeom prst="rect">
          <a:avLst/>
        </a:prstGeom>
      </xdr:spPr>
    </xdr:pic>
    <xdr:clientData/>
  </xdr:twoCellAnchor>
  <xdr:twoCellAnchor editAs="oneCell">
    <xdr:from>
      <xdr:col>0</xdr:col>
      <xdr:colOff>0</xdr:colOff>
      <xdr:row>1</xdr:row>
      <xdr:rowOff>0</xdr:rowOff>
    </xdr:from>
    <xdr:to>
      <xdr:col>4</xdr:col>
      <xdr:colOff>695847</xdr:colOff>
      <xdr:row>8</xdr:row>
      <xdr:rowOff>186</xdr:rowOff>
    </xdr:to>
    <xdr:pic>
      <xdr:nvPicPr>
        <xdr:cNvPr id="2" name="Grafik 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0" y="190500"/>
          <a:ext cx="3743847" cy="1333686"/>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lazbw.landwirtschaft-bw.de/pb/site/pbs-bw-new/get/documents/MLR.LEL/PB5Documents/lazbw_2017/lazbw_gl/Gr%C3%BCnlandwirtschaft_und_Futterbau/Wirtschaftsduenger/Dokumente_Wirtschaftsd%C3%BCnger/DueV_Aufzeichnung_Weide.pdf?attachment=true"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ltz.landwirtschaft-bw.de/pb/site/pbs-bw-new/get/documents/MLR.LEL/PB5Documents/ltz_ka/Arbeitsfelder/Pflanzenbau/D%C3%BCngung/Stammdaten/Stammdatensammlung_DuengungBW.pdf?attachment=tru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J123"/>
  <sheetViews>
    <sheetView showGridLines="0" workbookViewId="0">
      <selection activeCell="A13" sqref="A13"/>
    </sheetView>
  </sheetViews>
  <sheetFormatPr baseColWidth="10" defaultRowHeight="15" x14ac:dyDescent="0.25"/>
  <sheetData>
    <row r="10" spans="1:1" ht="18.75" x14ac:dyDescent="0.3">
      <c r="A10" s="75" t="s">
        <v>119</v>
      </c>
    </row>
    <row r="12" spans="1:1" x14ac:dyDescent="0.25">
      <c r="A12" t="s">
        <v>120</v>
      </c>
    </row>
    <row r="13" spans="1:1" x14ac:dyDescent="0.25">
      <c r="A13" t="s">
        <v>121</v>
      </c>
    </row>
    <row r="14" spans="1:1" x14ac:dyDescent="0.25">
      <c r="A14" t="s">
        <v>122</v>
      </c>
    </row>
    <row r="15" spans="1:1" x14ac:dyDescent="0.25">
      <c r="A15" t="s">
        <v>123</v>
      </c>
    </row>
    <row r="16" spans="1:1" s="1" customFormat="1" x14ac:dyDescent="0.25"/>
    <row r="17" spans="1:10" x14ac:dyDescent="0.25">
      <c r="A17" t="s">
        <v>148</v>
      </c>
      <c r="F17" s="80" t="s">
        <v>147</v>
      </c>
      <c r="G17" s="80"/>
      <c r="H17" s="80"/>
      <c r="I17" s="80"/>
      <c r="J17" s="80"/>
    </row>
    <row r="18" spans="1:10" s="1" customFormat="1" x14ac:dyDescent="0.25"/>
    <row r="20" spans="1:10" ht="18.75" x14ac:dyDescent="0.3">
      <c r="A20" s="75" t="s">
        <v>124</v>
      </c>
    </row>
    <row r="22" spans="1:10" x14ac:dyDescent="0.25">
      <c r="A22" t="s">
        <v>125</v>
      </c>
    </row>
    <row r="23" spans="1:10" x14ac:dyDescent="0.25">
      <c r="A23" t="s">
        <v>128</v>
      </c>
    </row>
    <row r="24" spans="1:10" x14ac:dyDescent="0.25">
      <c r="A24" t="s">
        <v>126</v>
      </c>
    </row>
    <row r="25" spans="1:10" s="1" customFormat="1" x14ac:dyDescent="0.25">
      <c r="A25" s="1" t="s">
        <v>127</v>
      </c>
    </row>
    <row r="38" spans="1:1" ht="18.75" x14ac:dyDescent="0.3">
      <c r="A38" s="75" t="s">
        <v>129</v>
      </c>
    </row>
    <row r="40" spans="1:1" x14ac:dyDescent="0.25">
      <c r="A40" t="s">
        <v>149</v>
      </c>
    </row>
    <row r="41" spans="1:1" x14ac:dyDescent="0.25">
      <c r="A41" t="s">
        <v>130</v>
      </c>
    </row>
    <row r="42" spans="1:1" x14ac:dyDescent="0.25">
      <c r="A42" t="s">
        <v>131</v>
      </c>
    </row>
    <row r="43" spans="1:1" x14ac:dyDescent="0.25">
      <c r="A43" t="s">
        <v>132</v>
      </c>
    </row>
    <row r="68" spans="1:1" x14ac:dyDescent="0.25">
      <c r="A68" t="s">
        <v>133</v>
      </c>
    </row>
    <row r="70" spans="1:1" ht="18.75" x14ac:dyDescent="0.3">
      <c r="A70" s="75" t="s">
        <v>134</v>
      </c>
    </row>
    <row r="71" spans="1:1" s="1" customFormat="1" x14ac:dyDescent="0.25"/>
    <row r="72" spans="1:1" s="1" customFormat="1" x14ac:dyDescent="0.25"/>
    <row r="73" spans="1:1" s="1" customFormat="1" x14ac:dyDescent="0.25"/>
    <row r="80" spans="1:1" x14ac:dyDescent="0.25">
      <c r="A80" t="s">
        <v>139</v>
      </c>
    </row>
    <row r="82" spans="1:1" x14ac:dyDescent="0.25">
      <c r="A82" t="s">
        <v>140</v>
      </c>
    </row>
    <row r="84" spans="1:1" x14ac:dyDescent="0.25">
      <c r="A84" t="s">
        <v>141</v>
      </c>
    </row>
    <row r="86" spans="1:1" x14ac:dyDescent="0.25">
      <c r="A86" t="s">
        <v>142</v>
      </c>
    </row>
    <row r="88" spans="1:1" x14ac:dyDescent="0.25">
      <c r="A88" t="s">
        <v>143</v>
      </c>
    </row>
    <row r="89" spans="1:1" x14ac:dyDescent="0.25">
      <c r="A89" t="s">
        <v>144</v>
      </c>
    </row>
    <row r="91" spans="1:1" x14ac:dyDescent="0.25">
      <c r="A91" t="s">
        <v>145</v>
      </c>
    </row>
    <row r="100" spans="1:1" s="1" customFormat="1" x14ac:dyDescent="0.25"/>
    <row r="101" spans="1:1" s="1" customFormat="1" x14ac:dyDescent="0.25"/>
    <row r="102" spans="1:1" s="1" customFormat="1" x14ac:dyDescent="0.25"/>
    <row r="103" spans="1:1" s="1" customFormat="1" x14ac:dyDescent="0.25"/>
    <row r="104" spans="1:1" s="1" customFormat="1" x14ac:dyDescent="0.25">
      <c r="A104" s="1" t="s">
        <v>146</v>
      </c>
    </row>
    <row r="105" spans="1:1" s="1" customFormat="1" x14ac:dyDescent="0.25"/>
    <row r="107" spans="1:1" ht="18.75" x14ac:dyDescent="0.3">
      <c r="A107" s="75" t="s">
        <v>135</v>
      </c>
    </row>
    <row r="109" spans="1:1" x14ac:dyDescent="0.25">
      <c r="A109" t="s">
        <v>138</v>
      </c>
    </row>
    <row r="110" spans="1:1" x14ac:dyDescent="0.25">
      <c r="A110" t="s">
        <v>136</v>
      </c>
    </row>
    <row r="111" spans="1:1" x14ac:dyDescent="0.25">
      <c r="A111" t="s">
        <v>137</v>
      </c>
    </row>
    <row r="123" spans="1:1" x14ac:dyDescent="0.25">
      <c r="A123" s="149" t="s">
        <v>153</v>
      </c>
    </row>
  </sheetData>
  <sheetProtection algorithmName="SHA-512" hashValue="W5GOi16XtzbhmQDnoH71vsSDgfGz1iWUoSqgtVAduCOB6NZqoyeLO962O7SOIQHaYNE4SmppnANd5NRpxPBJiQ==" saltValue="V22WDLiNUCKDZiGMvipPkA==" spinCount="100000" sheet="1" objects="1" scenarios="1"/>
  <mergeCells count="1">
    <mergeCell ref="F17:J17"/>
  </mergeCells>
  <hyperlinks>
    <hyperlink ref="F17" r:id="rId1"/>
  </hyperlinks>
  <pageMargins left="0.7" right="0.7" top="0.78740157499999996" bottom="0.78740157499999996"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28"/>
  <sheetViews>
    <sheetView topLeftCell="A106" zoomScaleNormal="100" workbookViewId="0">
      <selection activeCell="A13" sqref="A13:A14"/>
    </sheetView>
  </sheetViews>
  <sheetFormatPr baseColWidth="10" defaultRowHeight="15" x14ac:dyDescent="0.25"/>
  <cols>
    <col min="1" max="1" width="94.85546875" bestFit="1" customWidth="1"/>
  </cols>
  <sheetData>
    <row r="2" spans="1:4" x14ac:dyDescent="0.25">
      <c r="A2" s="8" t="s">
        <v>22</v>
      </c>
    </row>
    <row r="3" spans="1:4" x14ac:dyDescent="0.25">
      <c r="A3" t="s">
        <v>23</v>
      </c>
    </row>
    <row r="4" spans="1:4" x14ac:dyDescent="0.25">
      <c r="A4" t="s">
        <v>24</v>
      </c>
    </row>
    <row r="5" spans="1:4" x14ac:dyDescent="0.25">
      <c r="A5" s="9" t="s">
        <v>17</v>
      </c>
      <c r="B5" s="10" t="s">
        <v>21</v>
      </c>
    </row>
    <row r="6" spans="1:4" x14ac:dyDescent="0.25">
      <c r="A6" s="5" t="s">
        <v>18</v>
      </c>
      <c r="B6" s="2">
        <v>0.7</v>
      </c>
    </row>
    <row r="7" spans="1:4" x14ac:dyDescent="0.25">
      <c r="A7" s="5" t="s">
        <v>19</v>
      </c>
      <c r="B7" s="2">
        <v>0.6</v>
      </c>
    </row>
    <row r="8" spans="1:4" ht="18" customHeight="1" x14ac:dyDescent="0.25">
      <c r="A8" s="6" t="s">
        <v>20</v>
      </c>
      <c r="B8" s="7">
        <v>0.55000000000000004</v>
      </c>
    </row>
    <row r="9" spans="1:4" s="1" customFormat="1" ht="15.75" customHeight="1" x14ac:dyDescent="0.25">
      <c r="A9" s="11"/>
    </row>
    <row r="10" spans="1:4" s="1" customFormat="1" ht="15.75" customHeight="1" x14ac:dyDescent="0.25">
      <c r="A10" s="11"/>
    </row>
    <row r="11" spans="1:4" s="1" customFormat="1" ht="15.75" customHeight="1" x14ac:dyDescent="0.25">
      <c r="A11" s="21" t="s">
        <v>106</v>
      </c>
    </row>
    <row r="12" spans="1:4" ht="15.75" customHeight="1" thickBot="1" x14ac:dyDescent="0.3">
      <c r="A12" s="22" t="s">
        <v>154</v>
      </c>
      <c r="B12" s="22"/>
      <c r="C12" s="3"/>
      <c r="D12" s="3"/>
    </row>
    <row r="13" spans="1:4" x14ac:dyDescent="0.25">
      <c r="A13" s="85" t="s">
        <v>25</v>
      </c>
      <c r="B13" s="81" t="s">
        <v>107</v>
      </c>
      <c r="C13" s="81"/>
      <c r="D13" s="82"/>
    </row>
    <row r="14" spans="1:4" ht="15.75" thickBot="1" x14ac:dyDescent="0.3">
      <c r="A14" s="86"/>
      <c r="B14" s="83"/>
      <c r="C14" s="83"/>
      <c r="D14" s="84"/>
    </row>
    <row r="15" spans="1:4" x14ac:dyDescent="0.25">
      <c r="A15" s="17" t="s">
        <v>104</v>
      </c>
      <c r="B15" s="18" t="s">
        <v>105</v>
      </c>
      <c r="C15" s="18" t="s">
        <v>6</v>
      </c>
      <c r="D15" s="19" t="s">
        <v>7</v>
      </c>
    </row>
    <row r="16" spans="1:4" x14ac:dyDescent="0.25">
      <c r="A16" s="13" t="s">
        <v>26</v>
      </c>
      <c r="B16" s="2">
        <v>16.600000000000001</v>
      </c>
      <c r="C16" s="2">
        <v>6.4</v>
      </c>
      <c r="D16" s="14">
        <v>15.3</v>
      </c>
    </row>
    <row r="17" spans="1:4" x14ac:dyDescent="0.25">
      <c r="A17" s="13" t="s">
        <v>37</v>
      </c>
      <c r="B17" s="2">
        <v>47</v>
      </c>
      <c r="C17" s="2">
        <v>13.7</v>
      </c>
      <c r="D17" s="14">
        <v>57.6</v>
      </c>
    </row>
    <row r="18" spans="1:4" x14ac:dyDescent="0.25">
      <c r="A18" s="13" t="s">
        <v>38</v>
      </c>
      <c r="B18" s="2">
        <v>72</v>
      </c>
      <c r="C18" s="2">
        <v>20.6</v>
      </c>
      <c r="D18" s="14">
        <v>93.6</v>
      </c>
    </row>
    <row r="19" spans="1:4" x14ac:dyDescent="0.25">
      <c r="A19" s="13" t="s">
        <v>39</v>
      </c>
      <c r="B19" s="2">
        <v>84</v>
      </c>
      <c r="C19" s="2">
        <v>22.9</v>
      </c>
      <c r="D19" s="14">
        <v>99.6</v>
      </c>
    </row>
    <row r="20" spans="1:4" x14ac:dyDescent="0.25">
      <c r="A20" s="13" t="s">
        <v>27</v>
      </c>
      <c r="B20" s="2">
        <v>44</v>
      </c>
      <c r="C20" s="2">
        <v>13.7</v>
      </c>
      <c r="D20" s="14">
        <v>48</v>
      </c>
    </row>
    <row r="21" spans="1:4" x14ac:dyDescent="0.25">
      <c r="A21" s="13" t="s">
        <v>28</v>
      </c>
      <c r="B21" s="2">
        <v>67</v>
      </c>
      <c r="C21" s="2">
        <v>20.6</v>
      </c>
      <c r="D21" s="14">
        <v>73.2</v>
      </c>
    </row>
    <row r="22" spans="1:4" x14ac:dyDescent="0.25">
      <c r="A22" s="13" t="s">
        <v>29</v>
      </c>
      <c r="B22" s="2">
        <v>77</v>
      </c>
      <c r="C22" s="2">
        <v>22.9</v>
      </c>
      <c r="D22" s="14">
        <v>84</v>
      </c>
    </row>
    <row r="23" spans="1:4" x14ac:dyDescent="0.25">
      <c r="A23" s="13" t="s">
        <v>30</v>
      </c>
      <c r="B23" s="2">
        <v>43</v>
      </c>
      <c r="C23" s="2">
        <v>12.6</v>
      </c>
      <c r="D23" s="14">
        <v>52.8</v>
      </c>
    </row>
    <row r="24" spans="1:4" x14ac:dyDescent="0.25">
      <c r="A24" s="13" t="s">
        <v>31</v>
      </c>
      <c r="B24" s="2">
        <v>66.5</v>
      </c>
      <c r="C24" s="2">
        <v>20.6</v>
      </c>
      <c r="D24" s="14">
        <v>83.4</v>
      </c>
    </row>
    <row r="25" spans="1:4" x14ac:dyDescent="0.25">
      <c r="A25" s="13" t="s">
        <v>32</v>
      </c>
      <c r="B25" s="2">
        <v>77</v>
      </c>
      <c r="C25" s="2">
        <v>22.9</v>
      </c>
      <c r="D25" s="14">
        <v>91.8</v>
      </c>
    </row>
    <row r="26" spans="1:4" x14ac:dyDescent="0.25">
      <c r="A26" s="13" t="s">
        <v>33</v>
      </c>
      <c r="B26" s="2">
        <v>39</v>
      </c>
      <c r="C26" s="2">
        <v>11.5</v>
      </c>
      <c r="D26" s="14">
        <v>48</v>
      </c>
    </row>
    <row r="27" spans="1:4" x14ac:dyDescent="0.25">
      <c r="A27" s="13" t="s">
        <v>34</v>
      </c>
      <c r="B27" s="2">
        <v>61</v>
      </c>
      <c r="C27" s="2">
        <v>20.6</v>
      </c>
      <c r="D27" s="14">
        <v>73.2</v>
      </c>
    </row>
    <row r="28" spans="1:4" x14ac:dyDescent="0.25">
      <c r="A28" s="13" t="s">
        <v>35</v>
      </c>
      <c r="B28" s="2">
        <v>70</v>
      </c>
      <c r="C28" s="2">
        <v>22.9</v>
      </c>
      <c r="D28" s="14">
        <v>84</v>
      </c>
    </row>
    <row r="29" spans="1:4" x14ac:dyDescent="0.25">
      <c r="A29" s="13" t="s">
        <v>47</v>
      </c>
      <c r="B29" s="2">
        <v>114</v>
      </c>
      <c r="C29" s="2">
        <v>36</v>
      </c>
      <c r="D29" s="14">
        <v>134</v>
      </c>
    </row>
    <row r="30" spans="1:4" x14ac:dyDescent="0.25">
      <c r="A30" s="13" t="s">
        <v>48</v>
      </c>
      <c r="B30" s="2">
        <v>121.5</v>
      </c>
      <c r="C30" s="2">
        <v>39.5</v>
      </c>
      <c r="D30" s="14">
        <v>138</v>
      </c>
    </row>
    <row r="31" spans="1:4" x14ac:dyDescent="0.25">
      <c r="A31" s="13" t="s">
        <v>49</v>
      </c>
      <c r="B31" s="2">
        <v>129</v>
      </c>
      <c r="C31" s="2">
        <v>43</v>
      </c>
      <c r="D31" s="14">
        <v>142</v>
      </c>
    </row>
    <row r="32" spans="1:4" x14ac:dyDescent="0.25">
      <c r="A32" s="13" t="s">
        <v>50</v>
      </c>
      <c r="B32" s="2">
        <v>136</v>
      </c>
      <c r="C32" s="2">
        <v>45</v>
      </c>
      <c r="D32" s="14">
        <v>146</v>
      </c>
    </row>
    <row r="33" spans="1:4" x14ac:dyDescent="0.25">
      <c r="A33" s="13" t="s">
        <v>51</v>
      </c>
      <c r="B33" s="2">
        <v>143</v>
      </c>
      <c r="C33" s="2">
        <v>47</v>
      </c>
      <c r="D33" s="14">
        <v>150</v>
      </c>
    </row>
    <row r="34" spans="1:4" x14ac:dyDescent="0.25">
      <c r="A34" s="13" t="s">
        <v>52</v>
      </c>
      <c r="B34" s="2">
        <v>108.5</v>
      </c>
      <c r="C34" s="2">
        <v>36.5</v>
      </c>
      <c r="D34" s="14">
        <v>121.5</v>
      </c>
    </row>
    <row r="35" spans="1:4" x14ac:dyDescent="0.25">
      <c r="A35" s="13" t="s">
        <v>53</v>
      </c>
      <c r="B35" s="2">
        <v>115.8</v>
      </c>
      <c r="C35" s="2">
        <v>39.5</v>
      </c>
      <c r="D35" s="14">
        <v>126.3</v>
      </c>
    </row>
    <row r="36" spans="1:4" x14ac:dyDescent="0.25">
      <c r="A36" s="13" t="s">
        <v>54</v>
      </c>
      <c r="B36" s="2">
        <v>123</v>
      </c>
      <c r="C36" s="2">
        <v>42.5</v>
      </c>
      <c r="D36" s="14">
        <v>131</v>
      </c>
    </row>
    <row r="37" spans="1:4" x14ac:dyDescent="0.25">
      <c r="A37" s="13" t="s">
        <v>55</v>
      </c>
      <c r="B37" s="2">
        <v>130.80000000000001</v>
      </c>
      <c r="C37" s="2">
        <v>44.8</v>
      </c>
      <c r="D37" s="14">
        <v>135.80000000000001</v>
      </c>
    </row>
    <row r="38" spans="1:4" x14ac:dyDescent="0.25">
      <c r="A38" s="13" t="s">
        <v>56</v>
      </c>
      <c r="B38" s="2">
        <v>138.5</v>
      </c>
      <c r="C38" s="2">
        <v>47</v>
      </c>
      <c r="D38" s="14">
        <v>140.5</v>
      </c>
    </row>
    <row r="39" spans="1:4" x14ac:dyDescent="0.25">
      <c r="A39" s="13" t="s">
        <v>57</v>
      </c>
      <c r="B39" s="2">
        <v>147</v>
      </c>
      <c r="C39" s="2">
        <v>49.5</v>
      </c>
      <c r="D39" s="14">
        <v>145.19999999999999</v>
      </c>
    </row>
    <row r="40" spans="1:4" x14ac:dyDescent="0.25">
      <c r="A40" s="13" t="s">
        <v>58</v>
      </c>
      <c r="B40" s="2">
        <v>155</v>
      </c>
      <c r="C40" s="2">
        <v>52</v>
      </c>
      <c r="D40" s="14">
        <v>149.9</v>
      </c>
    </row>
    <row r="41" spans="1:4" x14ac:dyDescent="0.25">
      <c r="A41" s="13" t="s">
        <v>40</v>
      </c>
      <c r="B41" s="2">
        <v>103</v>
      </c>
      <c r="C41" s="2">
        <v>37</v>
      </c>
      <c r="D41" s="14">
        <v>109</v>
      </c>
    </row>
    <row r="42" spans="1:4" x14ac:dyDescent="0.25">
      <c r="A42" s="13" t="s">
        <v>41</v>
      </c>
      <c r="B42" s="2">
        <v>110</v>
      </c>
      <c r="C42" s="2">
        <v>39.5</v>
      </c>
      <c r="D42" s="14">
        <v>114.5</v>
      </c>
    </row>
    <row r="43" spans="1:4" x14ac:dyDescent="0.25">
      <c r="A43" s="13" t="s">
        <v>42</v>
      </c>
      <c r="B43" s="2">
        <v>117</v>
      </c>
      <c r="C43" s="2">
        <v>42</v>
      </c>
      <c r="D43" s="14">
        <v>120</v>
      </c>
    </row>
    <row r="44" spans="1:4" x14ac:dyDescent="0.25">
      <c r="A44" s="13" t="s">
        <v>43</v>
      </c>
      <c r="B44" s="2">
        <v>125.5</v>
      </c>
      <c r="C44" s="2">
        <v>44.5</v>
      </c>
      <c r="D44" s="14">
        <v>125.5</v>
      </c>
    </row>
    <row r="45" spans="1:4" x14ac:dyDescent="0.25">
      <c r="A45" s="13" t="s">
        <v>44</v>
      </c>
      <c r="B45" s="2">
        <v>134</v>
      </c>
      <c r="C45" s="2">
        <v>47</v>
      </c>
      <c r="D45" s="14">
        <v>131</v>
      </c>
    </row>
    <row r="46" spans="1:4" x14ac:dyDescent="0.25">
      <c r="A46" s="13" t="s">
        <v>45</v>
      </c>
      <c r="B46" s="2">
        <v>143.5</v>
      </c>
      <c r="C46" s="2">
        <v>49.5</v>
      </c>
      <c r="D46" s="14">
        <v>135.5</v>
      </c>
    </row>
    <row r="47" spans="1:4" x14ac:dyDescent="0.25">
      <c r="A47" s="13" t="s">
        <v>46</v>
      </c>
      <c r="B47" s="2">
        <v>153</v>
      </c>
      <c r="C47" s="2">
        <v>52</v>
      </c>
      <c r="D47" s="14">
        <v>140</v>
      </c>
    </row>
    <row r="48" spans="1:4" x14ac:dyDescent="0.25">
      <c r="A48" s="13" t="s">
        <v>59</v>
      </c>
      <c r="B48" s="2">
        <v>76</v>
      </c>
      <c r="C48" s="2">
        <v>27</v>
      </c>
      <c r="D48" s="14">
        <v>84</v>
      </c>
    </row>
    <row r="49" spans="1:4" x14ac:dyDescent="0.25">
      <c r="A49" s="13" t="s">
        <v>60</v>
      </c>
      <c r="B49" s="2">
        <v>83.5</v>
      </c>
      <c r="C49" s="2">
        <v>30</v>
      </c>
      <c r="D49" s="14">
        <v>90</v>
      </c>
    </row>
    <row r="50" spans="1:4" x14ac:dyDescent="0.25">
      <c r="A50" s="13" t="s">
        <v>61</v>
      </c>
      <c r="B50" s="2">
        <v>91</v>
      </c>
      <c r="C50" s="2">
        <v>33</v>
      </c>
      <c r="D50" s="14">
        <v>96</v>
      </c>
    </row>
    <row r="51" spans="1:4" x14ac:dyDescent="0.25">
      <c r="A51" s="13" t="s">
        <v>62</v>
      </c>
      <c r="B51" s="2">
        <v>101</v>
      </c>
      <c r="C51" s="2">
        <v>37.5</v>
      </c>
      <c r="D51" s="14">
        <v>102</v>
      </c>
    </row>
    <row r="52" spans="1:4" x14ac:dyDescent="0.25">
      <c r="A52" s="13" t="s">
        <v>63</v>
      </c>
      <c r="B52" s="2">
        <v>111</v>
      </c>
      <c r="C52" s="2">
        <v>42</v>
      </c>
      <c r="D52" s="14">
        <v>108</v>
      </c>
    </row>
    <row r="53" spans="1:4" x14ac:dyDescent="0.25">
      <c r="A53" s="13" t="s">
        <v>64</v>
      </c>
      <c r="B53" s="2">
        <v>37</v>
      </c>
      <c r="C53" s="2">
        <v>14.2</v>
      </c>
      <c r="D53" s="14">
        <v>30</v>
      </c>
    </row>
    <row r="54" spans="1:4" x14ac:dyDescent="0.25">
      <c r="A54" s="13" t="s">
        <v>65</v>
      </c>
      <c r="B54" s="2">
        <v>39</v>
      </c>
      <c r="C54" s="2">
        <v>14.3</v>
      </c>
      <c r="D54" s="14">
        <v>31.5</v>
      </c>
    </row>
    <row r="55" spans="1:4" x14ac:dyDescent="0.25">
      <c r="A55" s="13" t="s">
        <v>66</v>
      </c>
      <c r="B55" s="2">
        <v>22</v>
      </c>
      <c r="C55" s="2">
        <v>7.6</v>
      </c>
      <c r="D55" s="14">
        <v>22.6</v>
      </c>
    </row>
    <row r="56" spans="1:4" x14ac:dyDescent="0.25">
      <c r="A56" s="13" t="s">
        <v>67</v>
      </c>
      <c r="B56" s="2">
        <v>37.5</v>
      </c>
      <c r="C56" s="2">
        <v>14.9</v>
      </c>
      <c r="D56" s="14">
        <v>31.3</v>
      </c>
    </row>
    <row r="57" spans="1:4" x14ac:dyDescent="0.25">
      <c r="A57" s="13" t="s">
        <v>68</v>
      </c>
      <c r="B57" s="2">
        <v>54.5</v>
      </c>
      <c r="C57" s="2">
        <v>20.5</v>
      </c>
      <c r="D57" s="14">
        <v>45.5</v>
      </c>
    </row>
    <row r="58" spans="1:4" x14ac:dyDescent="0.25">
      <c r="A58" s="13" t="s">
        <v>69</v>
      </c>
      <c r="B58" s="2">
        <v>64</v>
      </c>
      <c r="C58" s="2">
        <v>21</v>
      </c>
      <c r="D58" s="14">
        <v>78</v>
      </c>
    </row>
    <row r="59" spans="1:4" x14ac:dyDescent="0.25">
      <c r="A59" s="13" t="s">
        <v>70</v>
      </c>
      <c r="B59" s="2">
        <v>15.7</v>
      </c>
      <c r="C59" s="2">
        <v>5.4</v>
      </c>
      <c r="D59" s="14">
        <v>15</v>
      </c>
    </row>
    <row r="60" spans="1:4" x14ac:dyDescent="0.25">
      <c r="A60" s="13" t="s">
        <v>71</v>
      </c>
      <c r="B60" s="2">
        <v>14.6</v>
      </c>
      <c r="C60" s="2">
        <v>4.5</v>
      </c>
      <c r="D60" s="14">
        <v>15</v>
      </c>
    </row>
    <row r="61" spans="1:4" x14ac:dyDescent="0.25">
      <c r="A61" s="13" t="s">
        <v>72</v>
      </c>
      <c r="B61" s="2">
        <v>88</v>
      </c>
      <c r="C61" s="2">
        <v>26</v>
      </c>
      <c r="D61" s="14">
        <v>104</v>
      </c>
    </row>
    <row r="62" spans="1:4" x14ac:dyDescent="0.25">
      <c r="A62" s="13" t="s">
        <v>73</v>
      </c>
      <c r="B62" s="2">
        <v>105</v>
      </c>
      <c r="C62" s="2">
        <v>31</v>
      </c>
      <c r="D62" s="14">
        <v>129</v>
      </c>
    </row>
    <row r="63" spans="1:4" x14ac:dyDescent="0.25">
      <c r="A63" s="13" t="s">
        <v>74</v>
      </c>
      <c r="B63" s="2">
        <v>114</v>
      </c>
      <c r="C63" s="2">
        <v>33</v>
      </c>
      <c r="D63" s="14">
        <v>142</v>
      </c>
    </row>
    <row r="64" spans="1:4" s="1" customFormat="1" x14ac:dyDescent="0.25">
      <c r="A64" s="13" t="s">
        <v>77</v>
      </c>
      <c r="B64" s="2">
        <v>66</v>
      </c>
      <c r="C64" s="2">
        <v>18.399999999999999</v>
      </c>
      <c r="D64" s="14">
        <v>81.400000000000006</v>
      </c>
    </row>
    <row r="65" spans="1:4" s="1" customFormat="1" x14ac:dyDescent="0.25">
      <c r="A65" s="13" t="s">
        <v>78</v>
      </c>
      <c r="B65" s="2">
        <v>83</v>
      </c>
      <c r="C65" s="2">
        <v>23.4</v>
      </c>
      <c r="D65" s="14">
        <v>106.4</v>
      </c>
    </row>
    <row r="66" spans="1:4" x14ac:dyDescent="0.25">
      <c r="A66" s="13" t="s">
        <v>36</v>
      </c>
      <c r="B66" s="2">
        <v>22</v>
      </c>
      <c r="C66" s="2">
        <v>7.6</v>
      </c>
      <c r="D66" s="14">
        <v>22.6</v>
      </c>
    </row>
    <row r="67" spans="1:4" x14ac:dyDescent="0.25">
      <c r="A67" s="13" t="s">
        <v>75</v>
      </c>
      <c r="B67" s="2">
        <v>31</v>
      </c>
      <c r="C67" s="2">
        <v>12.7</v>
      </c>
      <c r="D67" s="14">
        <v>23</v>
      </c>
    </row>
    <row r="68" spans="1:4" x14ac:dyDescent="0.25">
      <c r="A68" s="13" t="s">
        <v>76</v>
      </c>
      <c r="B68" s="2">
        <v>13</v>
      </c>
      <c r="C68" s="2">
        <v>6.5</v>
      </c>
      <c r="D68" s="14">
        <v>13</v>
      </c>
    </row>
    <row r="69" spans="1:4" x14ac:dyDescent="0.25">
      <c r="A69" s="13" t="s">
        <v>79</v>
      </c>
      <c r="B69" s="2">
        <v>28</v>
      </c>
      <c r="C69" s="2">
        <v>10</v>
      </c>
      <c r="D69" s="14">
        <v>44</v>
      </c>
    </row>
    <row r="70" spans="1:4" x14ac:dyDescent="0.25">
      <c r="A70" s="13" t="s">
        <v>80</v>
      </c>
      <c r="B70" s="2">
        <v>39</v>
      </c>
      <c r="C70" s="2">
        <v>14</v>
      </c>
      <c r="D70" s="14">
        <v>60</v>
      </c>
    </row>
    <row r="71" spans="1:4" x14ac:dyDescent="0.25">
      <c r="A71" s="13" t="s">
        <v>81</v>
      </c>
      <c r="B71" s="2">
        <v>49</v>
      </c>
      <c r="C71" s="2">
        <v>17</v>
      </c>
      <c r="D71" s="14">
        <v>70</v>
      </c>
    </row>
    <row r="72" spans="1:4" x14ac:dyDescent="0.25">
      <c r="A72" s="13" t="s">
        <v>82</v>
      </c>
      <c r="B72" s="2">
        <v>10</v>
      </c>
      <c r="C72" s="2">
        <v>4</v>
      </c>
      <c r="D72" s="14">
        <v>11</v>
      </c>
    </row>
    <row r="73" spans="1:4" x14ac:dyDescent="0.25">
      <c r="A73" s="13" t="s">
        <v>83</v>
      </c>
      <c r="B73" s="2">
        <v>12</v>
      </c>
      <c r="C73" s="2">
        <v>4</v>
      </c>
      <c r="D73" s="14">
        <v>15</v>
      </c>
    </row>
    <row r="74" spans="1:4" x14ac:dyDescent="0.25">
      <c r="A74" s="13" t="s">
        <v>84</v>
      </c>
      <c r="B74" s="2">
        <v>18</v>
      </c>
      <c r="C74" s="2">
        <v>6</v>
      </c>
      <c r="D74" s="14">
        <v>28</v>
      </c>
    </row>
    <row r="75" spans="1:4" x14ac:dyDescent="0.25">
      <c r="A75" s="13" t="s">
        <v>85</v>
      </c>
      <c r="B75" s="2">
        <v>25</v>
      </c>
      <c r="C75" s="2">
        <v>8</v>
      </c>
      <c r="D75" s="14">
        <v>34</v>
      </c>
    </row>
    <row r="76" spans="1:4" x14ac:dyDescent="0.25">
      <c r="A76" s="12" t="s">
        <v>19</v>
      </c>
      <c r="B76" s="9"/>
      <c r="C76" s="9"/>
      <c r="D76" s="44"/>
    </row>
    <row r="77" spans="1:4" x14ac:dyDescent="0.25">
      <c r="A77" s="13" t="s">
        <v>86</v>
      </c>
      <c r="B77" s="2">
        <v>85</v>
      </c>
      <c r="C77" s="2">
        <v>44</v>
      </c>
      <c r="D77" s="14">
        <v>38</v>
      </c>
    </row>
    <row r="78" spans="1:4" x14ac:dyDescent="0.25">
      <c r="A78" s="13" t="s">
        <v>87</v>
      </c>
      <c r="B78" s="2">
        <v>81</v>
      </c>
      <c r="C78" s="2">
        <v>39</v>
      </c>
      <c r="D78" s="14">
        <v>38</v>
      </c>
    </row>
    <row r="79" spans="1:4" x14ac:dyDescent="0.25">
      <c r="A79" s="13" t="s">
        <v>88</v>
      </c>
      <c r="B79" s="2">
        <v>32</v>
      </c>
      <c r="C79" s="2">
        <v>21</v>
      </c>
      <c r="D79" s="14">
        <v>15</v>
      </c>
    </row>
    <row r="80" spans="1:4" x14ac:dyDescent="0.25">
      <c r="A80" s="13" t="s">
        <v>89</v>
      </c>
      <c r="B80" s="2">
        <v>30</v>
      </c>
      <c r="C80" s="2">
        <v>18</v>
      </c>
      <c r="D80" s="14">
        <v>15</v>
      </c>
    </row>
    <row r="81" spans="1:4" x14ac:dyDescent="0.25">
      <c r="A81" s="13" t="s">
        <v>90</v>
      </c>
      <c r="B81" s="2">
        <v>187</v>
      </c>
      <c r="C81" s="2">
        <v>58</v>
      </c>
      <c r="D81" s="14">
        <v>91</v>
      </c>
    </row>
    <row r="82" spans="1:4" x14ac:dyDescent="0.25">
      <c r="A82" s="12" t="s">
        <v>91</v>
      </c>
      <c r="B82" s="4"/>
      <c r="C82" s="4"/>
      <c r="D82" s="20"/>
    </row>
    <row r="83" spans="1:4" x14ac:dyDescent="0.25">
      <c r="A83" s="13" t="s">
        <v>92</v>
      </c>
      <c r="B83" s="2">
        <v>53.6</v>
      </c>
      <c r="C83" s="2">
        <v>23.4</v>
      </c>
      <c r="D83" s="14">
        <v>67</v>
      </c>
    </row>
    <row r="84" spans="1:4" x14ac:dyDescent="0.25">
      <c r="A84" s="13" t="s">
        <v>93</v>
      </c>
      <c r="B84" s="2">
        <v>33.4</v>
      </c>
      <c r="C84" s="2">
        <v>15.3</v>
      </c>
      <c r="D84" s="14">
        <v>51</v>
      </c>
    </row>
    <row r="85" spans="1:4" x14ac:dyDescent="0.25">
      <c r="A85" s="13" t="s">
        <v>94</v>
      </c>
      <c r="B85" s="2">
        <v>63.5</v>
      </c>
      <c r="C85" s="2">
        <v>28</v>
      </c>
      <c r="D85" s="14">
        <v>73.7</v>
      </c>
    </row>
    <row r="86" spans="1:4" x14ac:dyDescent="0.25">
      <c r="A86" s="13" t="s">
        <v>95</v>
      </c>
      <c r="B86" s="2">
        <v>42.3</v>
      </c>
      <c r="C86" s="2">
        <v>18.399999999999999</v>
      </c>
      <c r="D86" s="14">
        <v>56.3</v>
      </c>
    </row>
    <row r="87" spans="1:4" x14ac:dyDescent="0.25">
      <c r="A87" s="13" t="s">
        <v>96</v>
      </c>
      <c r="B87" s="2">
        <v>44.5</v>
      </c>
      <c r="C87" s="2">
        <v>18.899999999999999</v>
      </c>
      <c r="D87" s="14">
        <v>54.3</v>
      </c>
    </row>
    <row r="88" spans="1:4" x14ac:dyDescent="0.25">
      <c r="A88" s="13" t="s">
        <v>97</v>
      </c>
      <c r="B88" s="2">
        <v>31.6</v>
      </c>
      <c r="C88" s="2">
        <v>13.5</v>
      </c>
      <c r="D88" s="14">
        <v>42</v>
      </c>
    </row>
    <row r="89" spans="1:4" x14ac:dyDescent="0.25">
      <c r="A89" s="12" t="s">
        <v>98</v>
      </c>
      <c r="B89" s="4"/>
      <c r="C89" s="4"/>
      <c r="D89" s="20"/>
    </row>
    <row r="90" spans="1:4" x14ac:dyDescent="0.25">
      <c r="A90" s="13" t="s">
        <v>99</v>
      </c>
      <c r="B90" s="2">
        <v>5.9</v>
      </c>
      <c r="C90" s="2">
        <v>1.9</v>
      </c>
      <c r="D90" s="14">
        <v>6.5</v>
      </c>
    </row>
    <row r="91" spans="1:4" x14ac:dyDescent="0.25">
      <c r="A91" s="13" t="s">
        <v>100</v>
      </c>
      <c r="B91" s="2">
        <v>14.2</v>
      </c>
      <c r="C91" s="2">
        <v>4.3</v>
      </c>
      <c r="D91" s="14">
        <v>15.5</v>
      </c>
    </row>
    <row r="92" spans="1:4" x14ac:dyDescent="0.25">
      <c r="A92" s="13" t="s">
        <v>101</v>
      </c>
      <c r="B92" s="2">
        <v>20.100000000000001</v>
      </c>
      <c r="C92" s="2">
        <v>6.2</v>
      </c>
      <c r="D92" s="14">
        <v>22</v>
      </c>
    </row>
    <row r="93" spans="1:4" x14ac:dyDescent="0.25">
      <c r="A93" s="13" t="s">
        <v>102</v>
      </c>
      <c r="B93" s="2">
        <v>17.600000000000001</v>
      </c>
      <c r="C93" s="2">
        <v>5</v>
      </c>
      <c r="D93" s="14">
        <v>17</v>
      </c>
    </row>
    <row r="94" spans="1:4" x14ac:dyDescent="0.25">
      <c r="A94" s="35" t="s">
        <v>103</v>
      </c>
      <c r="B94" s="26">
        <v>15.2</v>
      </c>
      <c r="C94" s="26">
        <v>5.7</v>
      </c>
      <c r="D94" s="36">
        <v>18</v>
      </c>
    </row>
    <row r="95" spans="1:4" s="1" customFormat="1" x14ac:dyDescent="0.25">
      <c r="A95" s="12" t="s">
        <v>114</v>
      </c>
      <c r="B95" s="4"/>
      <c r="C95" s="4"/>
      <c r="D95" s="20"/>
    </row>
    <row r="96" spans="1:4" s="1" customFormat="1" x14ac:dyDescent="0.25">
      <c r="A96" s="57"/>
      <c r="B96" s="58"/>
      <c r="C96" s="58"/>
      <c r="D96" s="59"/>
    </row>
    <row r="97" spans="1:4" s="1" customFormat="1" x14ac:dyDescent="0.25">
      <c r="A97" s="57"/>
      <c r="B97" s="58"/>
      <c r="C97" s="58"/>
      <c r="D97" s="59"/>
    </row>
    <row r="98" spans="1:4" s="1" customFormat="1" x14ac:dyDescent="0.25">
      <c r="A98" s="57"/>
      <c r="B98" s="58"/>
      <c r="C98" s="58"/>
      <c r="D98" s="59"/>
    </row>
    <row r="99" spans="1:4" s="1" customFormat="1" x14ac:dyDescent="0.25">
      <c r="A99" s="57"/>
      <c r="B99" s="58"/>
      <c r="C99" s="58"/>
      <c r="D99" s="59"/>
    </row>
    <row r="100" spans="1:4" s="1" customFormat="1" ht="15.75" thickBot="1" x14ac:dyDescent="0.3">
      <c r="A100" s="60"/>
      <c r="B100" s="61"/>
      <c r="C100" s="61"/>
      <c r="D100" s="62"/>
    </row>
    <row r="102" spans="1:4" x14ac:dyDescent="0.25">
      <c r="A102" s="23" t="s">
        <v>108</v>
      </c>
    </row>
    <row r="108" spans="1:4" x14ac:dyDescent="0.25">
      <c r="A108" s="4" t="s">
        <v>0</v>
      </c>
    </row>
    <row r="109" spans="1:4" x14ac:dyDescent="0.25">
      <c r="A109" s="25">
        <v>1</v>
      </c>
    </row>
    <row r="110" spans="1:4" x14ac:dyDescent="0.25">
      <c r="A110" s="25">
        <v>2</v>
      </c>
    </row>
    <row r="111" spans="1:4" x14ac:dyDescent="0.25">
      <c r="A111" s="25">
        <v>3</v>
      </c>
    </row>
    <row r="112" spans="1:4" x14ac:dyDescent="0.25">
      <c r="A112" s="25">
        <v>4</v>
      </c>
    </row>
    <row r="113" spans="1:1" x14ac:dyDescent="0.25">
      <c r="A113" s="25">
        <v>5</v>
      </c>
    </row>
    <row r="114" spans="1:1" x14ac:dyDescent="0.25">
      <c r="A114" s="25">
        <v>6</v>
      </c>
    </row>
    <row r="115" spans="1:1" x14ac:dyDescent="0.25">
      <c r="A115" s="25">
        <v>7</v>
      </c>
    </row>
    <row r="116" spans="1:1" x14ac:dyDescent="0.25">
      <c r="A116" s="25">
        <v>8</v>
      </c>
    </row>
    <row r="117" spans="1:1" x14ac:dyDescent="0.25">
      <c r="A117" s="25">
        <v>9</v>
      </c>
    </row>
    <row r="118" spans="1:1" x14ac:dyDescent="0.25">
      <c r="A118" s="25">
        <v>10</v>
      </c>
    </row>
    <row r="119" spans="1:1" x14ac:dyDescent="0.25">
      <c r="A119" s="25">
        <v>11</v>
      </c>
    </row>
    <row r="120" spans="1:1" x14ac:dyDescent="0.25">
      <c r="A120" s="25">
        <v>12</v>
      </c>
    </row>
    <row r="121" spans="1:1" x14ac:dyDescent="0.25">
      <c r="A121" s="25">
        <v>13</v>
      </c>
    </row>
    <row r="122" spans="1:1" x14ac:dyDescent="0.25">
      <c r="A122" s="150">
        <v>14</v>
      </c>
    </row>
    <row r="123" spans="1:1" x14ac:dyDescent="0.25">
      <c r="A123" s="150">
        <v>15</v>
      </c>
    </row>
    <row r="124" spans="1:1" x14ac:dyDescent="0.25">
      <c r="A124" s="150">
        <v>16</v>
      </c>
    </row>
    <row r="125" spans="1:1" x14ac:dyDescent="0.25">
      <c r="A125" s="150">
        <v>17</v>
      </c>
    </row>
    <row r="126" spans="1:1" x14ac:dyDescent="0.25">
      <c r="A126" s="150">
        <v>18</v>
      </c>
    </row>
    <row r="127" spans="1:1" x14ac:dyDescent="0.25">
      <c r="A127" s="150">
        <v>19</v>
      </c>
    </row>
    <row r="128" spans="1:1" x14ac:dyDescent="0.25">
      <c r="A128" s="150">
        <v>20</v>
      </c>
    </row>
  </sheetData>
  <sheetProtection algorithmName="SHA-512" hashValue="bqFpmRa6dtRVuF4vzieDO9gshZ0RIK2OSRI/1hGMXZVAlxDCYfjlF/wuWCjGsYm3rNyXLNAPGn5fSjSja1gGkQ==" saltValue="w3xDNCQ2CLRRLbJvzWKGLw==" spinCount="100000" sheet="1" objects="1" scenarios="1"/>
  <mergeCells count="2">
    <mergeCell ref="B13:D14"/>
    <mergeCell ref="A13:A14"/>
  </mergeCells>
  <hyperlinks>
    <hyperlink ref="A102" r:id="rId1"/>
  </hyperlinks>
  <pageMargins left="0.7" right="0.7" top="0.78740157499999996" bottom="0.78740157499999996" header="0.3" footer="0.3"/>
  <pageSetup paperSize="9" orientation="portrait" horizontalDpi="300" verticalDpi="3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5"/>
  <sheetViews>
    <sheetView workbookViewId="0">
      <pane ySplit="6" topLeftCell="A166" activePane="bottomLeft" state="frozen"/>
      <selection pane="bottomLeft" activeCell="I223" sqref="I223"/>
    </sheetView>
  </sheetViews>
  <sheetFormatPr baseColWidth="10" defaultRowHeight="15" x14ac:dyDescent="0.25"/>
  <cols>
    <col min="2" max="2" width="50.28515625" bestFit="1" customWidth="1"/>
    <col min="10" max="10" width="11.42578125" style="1"/>
  </cols>
  <sheetData>
    <row r="1" spans="1:10" s="1" customFormat="1" ht="18.75" x14ac:dyDescent="0.3">
      <c r="A1" s="76" t="s">
        <v>150</v>
      </c>
      <c r="B1" s="76"/>
      <c r="C1" s="76"/>
      <c r="D1" s="76"/>
      <c r="E1" s="76"/>
    </row>
    <row r="2" spans="1:10" s="1" customFormat="1" ht="18.75" x14ac:dyDescent="0.3">
      <c r="A2" s="76" t="s">
        <v>152</v>
      </c>
      <c r="B2" s="76"/>
      <c r="C2" s="76"/>
      <c r="D2" s="76"/>
      <c r="E2" s="76"/>
    </row>
    <row r="3" spans="1:10" s="1" customFormat="1" ht="18.75" x14ac:dyDescent="0.3">
      <c r="A3" s="76" t="s">
        <v>151</v>
      </c>
      <c r="B3" s="76"/>
      <c r="C3" s="76"/>
      <c r="D3" s="76"/>
      <c r="E3" s="76"/>
    </row>
    <row r="4" spans="1:10" s="1" customFormat="1" x14ac:dyDescent="0.25"/>
    <row r="5" spans="1:10" x14ac:dyDescent="0.25">
      <c r="A5" s="88" t="s">
        <v>0</v>
      </c>
      <c r="B5" s="88" t="s">
        <v>25</v>
      </c>
      <c r="C5" s="88" t="s">
        <v>109</v>
      </c>
      <c r="D5" s="87" t="s">
        <v>110</v>
      </c>
      <c r="E5" s="87"/>
      <c r="F5" s="87"/>
      <c r="G5" s="28" t="s">
        <v>113</v>
      </c>
      <c r="H5" s="29"/>
      <c r="I5" s="30"/>
    </row>
    <row r="6" spans="1:10" ht="15.75" thickBot="1" x14ac:dyDescent="0.3">
      <c r="A6" s="89"/>
      <c r="B6" s="89"/>
      <c r="C6" s="89"/>
      <c r="D6" s="31" t="s">
        <v>105</v>
      </c>
      <c r="E6" s="31" t="s">
        <v>6</v>
      </c>
      <c r="F6" s="31" t="s">
        <v>7</v>
      </c>
      <c r="G6" s="31" t="s">
        <v>105</v>
      </c>
      <c r="H6" s="31" t="s">
        <v>6</v>
      </c>
      <c r="I6" s="31" t="s">
        <v>7</v>
      </c>
      <c r="J6" s="24"/>
    </row>
    <row r="7" spans="1:10" ht="15.75" thickBot="1" x14ac:dyDescent="0.3">
      <c r="A7" s="90">
        <v>1</v>
      </c>
      <c r="B7" s="77" t="s">
        <v>73</v>
      </c>
      <c r="C7" s="77">
        <v>25</v>
      </c>
      <c r="D7" s="38">
        <f>IF(C7&gt;0,VLOOKUP(Gruppenübersicht!$B7,Stammdaten!$A$15:$D$101,2,FALSE),"")</f>
        <v>105</v>
      </c>
      <c r="E7" s="38">
        <f>IF(C7&gt;0,VLOOKUP(Gruppenübersicht!$B7,Stammdaten!$A$15:$D$101,3,FALSE),"")</f>
        <v>31</v>
      </c>
      <c r="F7" s="39">
        <f>IF(C7&gt;0,VLOOKUP(Gruppenübersicht!$B7,Stammdaten!$A$15:$D$101,4,FALSE),"")</f>
        <v>129</v>
      </c>
      <c r="G7" s="37">
        <f>SUMPRODUCT($C$7:$C$16,$D$7:$D$16)</f>
        <v>2625</v>
      </c>
      <c r="H7" s="33">
        <f>SUMPRODUCT($C$7:$C$16,$E$7:$E$16)</f>
        <v>775</v>
      </c>
      <c r="I7" s="34">
        <f>SUMPRODUCT($C$7:$C$16,$F$7:$F$16)</f>
        <v>3225</v>
      </c>
    </row>
    <row r="8" spans="1:10" x14ac:dyDescent="0.25">
      <c r="A8" s="91"/>
      <c r="B8" s="78"/>
      <c r="C8" s="78"/>
      <c r="D8" s="2" t="str">
        <f>IF(C8&gt;0,VLOOKUP(Gruppenübersicht!$B8,Stammdaten!$A$15:$D$101,2,FALSE),"")</f>
        <v/>
      </c>
      <c r="E8" s="2" t="str">
        <f>IF(C8&gt;0,VLOOKUP(Gruppenübersicht!$B8,Stammdaten!$A$15:$D$101,3,FALSE),"")</f>
        <v/>
      </c>
      <c r="F8" s="14" t="str">
        <f>IF(C8&gt;0,VLOOKUP(Gruppenübersicht!$B8,Stammdaten!$A$15:$D$101,4,FALSE),"")</f>
        <v/>
      </c>
      <c r="G8" s="1"/>
      <c r="H8" s="1"/>
      <c r="I8" s="1"/>
    </row>
    <row r="9" spans="1:10" x14ac:dyDescent="0.25">
      <c r="A9" s="91"/>
      <c r="B9" s="78"/>
      <c r="C9" s="78"/>
      <c r="D9" s="2" t="str">
        <f>IF(C9&gt;0,VLOOKUP(Gruppenübersicht!$B9,Stammdaten!$A$15:$D$101,2,FALSE),"")</f>
        <v/>
      </c>
      <c r="E9" s="2" t="str">
        <f>IF(C9&gt;0,VLOOKUP(Gruppenübersicht!$B9,Stammdaten!$A$15:$D$101,3,FALSE),"")</f>
        <v/>
      </c>
      <c r="F9" s="14" t="str">
        <f>IF(C9&gt;0,VLOOKUP(Gruppenübersicht!$B9,Stammdaten!$A$15:$D$101,4,FALSE),"")</f>
        <v/>
      </c>
      <c r="G9" s="1"/>
      <c r="H9" s="1"/>
      <c r="I9" s="1"/>
    </row>
    <row r="10" spans="1:10" x14ac:dyDescent="0.25">
      <c r="A10" s="91"/>
      <c r="B10" s="78"/>
      <c r="C10" s="78"/>
      <c r="D10" s="2" t="str">
        <f>IF(C10&gt;0,VLOOKUP(Gruppenübersicht!$B10,Stammdaten!$A$15:$D$101,2,FALSE),"")</f>
        <v/>
      </c>
      <c r="E10" s="2" t="str">
        <f>IF(C10&gt;0,VLOOKUP(Gruppenübersicht!$B10,Stammdaten!$A$15:$D$101,3,FALSE),"")</f>
        <v/>
      </c>
      <c r="F10" s="14" t="str">
        <f>IF(C10&gt;0,VLOOKUP(Gruppenübersicht!$B10,Stammdaten!$A$15:$D$101,4,FALSE),"")</f>
        <v/>
      </c>
      <c r="H10" s="1"/>
      <c r="I10" s="1"/>
    </row>
    <row r="11" spans="1:10" x14ac:dyDescent="0.25">
      <c r="A11" s="91"/>
      <c r="B11" s="78"/>
      <c r="C11" s="78"/>
      <c r="D11" s="2" t="str">
        <f>IF(C11&gt;0,VLOOKUP(Gruppenübersicht!$B11,Stammdaten!$A$15:$D$101,2,FALSE),"")</f>
        <v/>
      </c>
      <c r="E11" s="2" t="str">
        <f>IF(C11&gt;0,VLOOKUP(Gruppenübersicht!$B11,Stammdaten!$A$15:$D$101,3,FALSE),"")</f>
        <v/>
      </c>
      <c r="F11" s="14" t="str">
        <f>IF(C11&gt;0,VLOOKUP(Gruppenübersicht!$B11,Stammdaten!$A$15:$D$101,4,FALSE),"")</f>
        <v/>
      </c>
    </row>
    <row r="12" spans="1:10" x14ac:dyDescent="0.25">
      <c r="A12" s="91"/>
      <c r="B12" s="78"/>
      <c r="C12" s="78"/>
      <c r="D12" s="2" t="str">
        <f>IF(C12&gt;0,VLOOKUP(Gruppenübersicht!$B12,Stammdaten!$A$15:$D$101,2,FALSE),"")</f>
        <v/>
      </c>
      <c r="E12" s="2" t="str">
        <f>IF(C12&gt;0,VLOOKUP(Gruppenübersicht!$B12,Stammdaten!$A$15:$D$101,3,FALSE),"")</f>
        <v/>
      </c>
      <c r="F12" s="14" t="str">
        <f>IF(C12&gt;0,VLOOKUP(Gruppenübersicht!$B12,Stammdaten!$A$15:$D$101,4,FALSE),"")</f>
        <v/>
      </c>
    </row>
    <row r="13" spans="1:10" s="1" customFormat="1" x14ac:dyDescent="0.25">
      <c r="A13" s="91"/>
      <c r="B13" s="78"/>
      <c r="C13" s="78"/>
      <c r="D13" s="2" t="str">
        <f>IF(C13&gt;0,VLOOKUP(Gruppenübersicht!$B13,Stammdaten!$A$15:$D$101,2,FALSE),"")</f>
        <v/>
      </c>
      <c r="E13" s="2" t="str">
        <f>IF(C13&gt;0,VLOOKUP(Gruppenübersicht!$B13,Stammdaten!$A$15:$D$101,3,FALSE),"")</f>
        <v/>
      </c>
      <c r="F13" s="14" t="str">
        <f>IF(C13&gt;0,VLOOKUP(Gruppenübersicht!$B13,Stammdaten!$A$15:$D$101,4,FALSE),"")</f>
        <v/>
      </c>
    </row>
    <row r="14" spans="1:10" s="1" customFormat="1" x14ac:dyDescent="0.25">
      <c r="A14" s="91"/>
      <c r="B14" s="78"/>
      <c r="C14" s="78"/>
      <c r="D14" s="2" t="str">
        <f>IF(C14&gt;0,VLOOKUP(Gruppenübersicht!$B14,Stammdaten!$A$15:$D$101,2,FALSE),"")</f>
        <v/>
      </c>
      <c r="E14" s="2" t="str">
        <f>IF(C14&gt;0,VLOOKUP(Gruppenübersicht!$B14,Stammdaten!$A$15:$D$101,3,FALSE),"")</f>
        <v/>
      </c>
      <c r="F14" s="14" t="str">
        <f>IF(C14&gt;0,VLOOKUP(Gruppenübersicht!$B14,Stammdaten!$A$15:$D$101,4,FALSE),"")</f>
        <v/>
      </c>
    </row>
    <row r="15" spans="1:10" x14ac:dyDescent="0.25">
      <c r="A15" s="91"/>
      <c r="B15" s="78"/>
      <c r="C15" s="78"/>
      <c r="D15" s="2" t="str">
        <f>IF(C15&gt;0,VLOOKUP(Gruppenübersicht!$B15,Stammdaten!$A$15:$D$101,2,FALSE),"")</f>
        <v/>
      </c>
      <c r="E15" s="2" t="str">
        <f>IF(C15&gt;0,VLOOKUP(Gruppenübersicht!$B15,Stammdaten!$A$15:$D$101,3,FALSE),"")</f>
        <v/>
      </c>
      <c r="F15" s="14" t="str">
        <f>IF(C15&gt;0,VLOOKUP(Gruppenübersicht!$B15,Stammdaten!$A$15:$D$101,4,FALSE),"")</f>
        <v/>
      </c>
    </row>
    <row r="16" spans="1:10" ht="15.75" thickBot="1" x14ac:dyDescent="0.3">
      <c r="A16" s="92"/>
      <c r="B16" s="79"/>
      <c r="C16" s="79"/>
      <c r="D16" s="15" t="str">
        <f>IF(C16&gt;0,VLOOKUP(Gruppenübersicht!$B16,Stammdaten!$A$15:$D$101,2,FALSE),"")</f>
        <v/>
      </c>
      <c r="E16" s="15" t="str">
        <f>IF(C16&gt;0,VLOOKUP(Gruppenübersicht!$B16,Stammdaten!$A$15:$D$101,3,FALSE),"")</f>
        <v/>
      </c>
      <c r="F16" s="16" t="str">
        <f>IF(C16&gt;0,VLOOKUP(Gruppenübersicht!$B16,Stammdaten!$A$15:$D$101,4,FALSE),"")</f>
        <v/>
      </c>
    </row>
    <row r="17" spans="1:9" ht="30.75" customHeight="1" thickBot="1" x14ac:dyDescent="0.3">
      <c r="B17" s="32"/>
      <c r="D17" s="32" t="str">
        <f>IF(C17&gt;0,VLOOKUP(Gruppenübersicht!$B17,Stammdaten!$A$15:$D$101,2,FALSE),"")</f>
        <v/>
      </c>
      <c r="E17" s="32" t="str">
        <f>IF(C17&gt;0,VLOOKUP(Gruppenübersicht!$B17,Stammdaten!$A$15:$D$101,3,FALSE),"")</f>
        <v/>
      </c>
      <c r="F17" s="32" t="str">
        <f>IF(C17&gt;0,VLOOKUP(Gruppenübersicht!$B17,Stammdaten!$A$15:$D$101,4,FALSE),"")</f>
        <v/>
      </c>
    </row>
    <row r="18" spans="1:9" s="1" customFormat="1" ht="15.75" thickBot="1" x14ac:dyDescent="0.3">
      <c r="A18" s="105">
        <v>2</v>
      </c>
      <c r="B18" s="77" t="s">
        <v>92</v>
      </c>
      <c r="C18" s="77">
        <v>5</v>
      </c>
      <c r="D18" s="38">
        <f>IF(C18&gt;0,VLOOKUP(Gruppenübersicht!$B18,Stammdaten!$A$15:$D$101,2,FALSE),"")</f>
        <v>53.6</v>
      </c>
      <c r="E18" s="38">
        <f>IF(C18&gt;0,VLOOKUP(Gruppenübersicht!$B18,Stammdaten!$A$15:$D$101,3,FALSE),"")</f>
        <v>23.4</v>
      </c>
      <c r="F18" s="39">
        <f>IF(C18&gt;0,VLOOKUP(Gruppenübersicht!$B18,Stammdaten!$A$15:$D$101,4,FALSE),"")</f>
        <v>67</v>
      </c>
      <c r="G18" s="37">
        <f>SUMPRODUCT($C18:$C27,$D18:$D27)</f>
        <v>268</v>
      </c>
      <c r="H18" s="33">
        <f>SUMPRODUCT($C18:$C27,$E18:$E27)</f>
        <v>117</v>
      </c>
      <c r="I18" s="34">
        <f>SUMPRODUCT($C18:$C27,$F18:$F27)</f>
        <v>335</v>
      </c>
    </row>
    <row r="19" spans="1:9" x14ac:dyDescent="0.25">
      <c r="A19" s="106"/>
      <c r="B19" s="78"/>
      <c r="C19" s="78"/>
      <c r="D19" s="2" t="str">
        <f>IF(C19&gt;0,VLOOKUP(Gruppenübersicht!$B19,Stammdaten!$A$15:$D$101,2,FALSE),"")</f>
        <v/>
      </c>
      <c r="E19" s="2" t="str">
        <f>IF(C19&gt;0,VLOOKUP(Gruppenübersicht!$B19,Stammdaten!$A$15:$D$101,3,FALSE),"")</f>
        <v/>
      </c>
      <c r="F19" s="14" t="str">
        <f>IF(C19&gt;0,VLOOKUP(Gruppenübersicht!$B19,Stammdaten!$A$15:$D$101,4,FALSE),"")</f>
        <v/>
      </c>
      <c r="G19" s="1"/>
      <c r="H19" s="1"/>
      <c r="I19" s="1"/>
    </row>
    <row r="20" spans="1:9" x14ac:dyDescent="0.25">
      <c r="A20" s="106"/>
      <c r="B20" s="78"/>
      <c r="C20" s="78"/>
      <c r="D20" s="2" t="str">
        <f>IF(C20&gt;0,VLOOKUP(Gruppenübersicht!$B20,Stammdaten!$A$15:$D$101,2,FALSE),"")</f>
        <v/>
      </c>
      <c r="E20" s="2" t="str">
        <f>IF(C20&gt;0,VLOOKUP(Gruppenübersicht!$B20,Stammdaten!$A$15:$D$101,3,FALSE),"")</f>
        <v/>
      </c>
      <c r="F20" s="14" t="str">
        <f>IF(C20&gt;0,VLOOKUP(Gruppenübersicht!$B20,Stammdaten!$A$15:$D$101,4,FALSE),"")</f>
        <v/>
      </c>
      <c r="G20" s="1"/>
      <c r="H20" s="1"/>
      <c r="I20" s="1"/>
    </row>
    <row r="21" spans="1:9" x14ac:dyDescent="0.25">
      <c r="A21" s="106"/>
      <c r="B21" s="78"/>
      <c r="C21" s="78"/>
      <c r="D21" s="2" t="str">
        <f>IF(C21&gt;0,VLOOKUP(Gruppenübersicht!$B21,Stammdaten!$A$15:$D$101,2,FALSE),"")</f>
        <v/>
      </c>
      <c r="E21" s="2" t="str">
        <f>IF(C21&gt;0,VLOOKUP(Gruppenübersicht!$B21,Stammdaten!$A$15:$D$101,3,FALSE),"")</f>
        <v/>
      </c>
      <c r="F21" s="14" t="str">
        <f>IF(C21&gt;0,VLOOKUP(Gruppenübersicht!$B21,Stammdaten!$A$15:$D$101,4,FALSE),"")</f>
        <v/>
      </c>
      <c r="G21" s="1"/>
      <c r="H21" s="1"/>
      <c r="I21" s="1"/>
    </row>
    <row r="22" spans="1:9" x14ac:dyDescent="0.25">
      <c r="A22" s="106"/>
      <c r="B22" s="78"/>
      <c r="C22" s="78"/>
      <c r="D22" s="2" t="str">
        <f>IF(C22&gt;0,VLOOKUP(Gruppenübersicht!$B22,Stammdaten!$A$15:$D$101,2,FALSE),"")</f>
        <v/>
      </c>
      <c r="E22" s="2" t="str">
        <f>IF(C22&gt;0,VLOOKUP(Gruppenübersicht!$B22,Stammdaten!$A$15:$D$101,3,FALSE),"")</f>
        <v/>
      </c>
      <c r="F22" s="14" t="str">
        <f>IF(C22&gt;0,VLOOKUP(Gruppenübersicht!$B22,Stammdaten!$A$15:$D$101,4,FALSE),"")</f>
        <v/>
      </c>
      <c r="G22" s="1"/>
      <c r="H22" s="1"/>
      <c r="I22" s="1"/>
    </row>
    <row r="23" spans="1:9" x14ac:dyDescent="0.25">
      <c r="A23" s="106"/>
      <c r="B23" s="78"/>
      <c r="C23" s="78"/>
      <c r="D23" s="2" t="str">
        <f>IF(C23&gt;0,VLOOKUP(Gruppenübersicht!$B23,Stammdaten!$A$15:$D$101,2,FALSE),"")</f>
        <v/>
      </c>
      <c r="E23" s="2" t="str">
        <f>IF(C23&gt;0,VLOOKUP(Gruppenübersicht!$B23,Stammdaten!$A$15:$D$101,3,FALSE),"")</f>
        <v/>
      </c>
      <c r="F23" s="14" t="str">
        <f>IF(C23&gt;0,VLOOKUP(Gruppenübersicht!$B23,Stammdaten!$A$15:$D$101,4,FALSE),"")</f>
        <v/>
      </c>
      <c r="G23" s="1"/>
      <c r="H23" s="1"/>
      <c r="I23" s="1"/>
    </row>
    <row r="24" spans="1:9" x14ac:dyDescent="0.25">
      <c r="A24" s="106"/>
      <c r="B24" s="78"/>
      <c r="C24" s="78"/>
      <c r="D24" s="2" t="str">
        <f>IF(C24&gt;0,VLOOKUP(Gruppenübersicht!$B24,Stammdaten!$A$15:$D$101,2,FALSE),"")</f>
        <v/>
      </c>
      <c r="E24" s="2" t="str">
        <f>IF(C24&gt;0,VLOOKUP(Gruppenübersicht!$B24,Stammdaten!$A$15:$D$101,3,FALSE),"")</f>
        <v/>
      </c>
      <c r="F24" s="14" t="str">
        <f>IF(C24&gt;0,VLOOKUP(Gruppenübersicht!$B24,Stammdaten!$A$15:$D$101,4,FALSE),"")</f>
        <v/>
      </c>
      <c r="G24" s="1"/>
      <c r="H24" s="1"/>
      <c r="I24" s="1"/>
    </row>
    <row r="25" spans="1:9" x14ac:dyDescent="0.25">
      <c r="A25" s="106"/>
      <c r="B25" s="78"/>
      <c r="C25" s="78"/>
      <c r="D25" s="2" t="str">
        <f>IF(C25&gt;0,VLOOKUP(Gruppenübersicht!$B25,Stammdaten!$A$15:$D$101,2,FALSE),"")</f>
        <v/>
      </c>
      <c r="E25" s="2" t="str">
        <f>IF(C25&gt;0,VLOOKUP(Gruppenübersicht!$B25,Stammdaten!$A$15:$D$101,3,FALSE),"")</f>
        <v/>
      </c>
      <c r="F25" s="14" t="str">
        <f>IF(C25&gt;0,VLOOKUP(Gruppenübersicht!$B25,Stammdaten!$A$15:$D$101,4,FALSE),"")</f>
        <v/>
      </c>
      <c r="G25" s="1"/>
      <c r="H25" s="1"/>
      <c r="I25" s="1"/>
    </row>
    <row r="26" spans="1:9" x14ac:dyDescent="0.25">
      <c r="A26" s="106"/>
      <c r="B26" s="78"/>
      <c r="C26" s="78"/>
      <c r="D26" s="2" t="str">
        <f>IF(C26&gt;0,VLOOKUP(Gruppenübersicht!$B26,Stammdaten!$A$15:$D$101,2,FALSE),"")</f>
        <v/>
      </c>
      <c r="E26" s="2" t="str">
        <f>IF(C26&gt;0,VLOOKUP(Gruppenübersicht!$B26,Stammdaten!$A$15:$D$101,3,FALSE),"")</f>
        <v/>
      </c>
      <c r="F26" s="14" t="str">
        <f>IF(C26&gt;0,VLOOKUP(Gruppenübersicht!$B26,Stammdaten!$A$15:$D$101,4,FALSE),"")</f>
        <v/>
      </c>
      <c r="G26" s="1"/>
      <c r="H26" s="1"/>
      <c r="I26" s="1"/>
    </row>
    <row r="27" spans="1:9" ht="15.75" thickBot="1" x14ac:dyDescent="0.3">
      <c r="A27" s="107"/>
      <c r="B27" s="79"/>
      <c r="C27" s="79"/>
      <c r="D27" s="15" t="str">
        <f>IF(C27&gt;0,VLOOKUP(Gruppenübersicht!$B27,Stammdaten!$A$15:$D$101,2,FALSE),"")</f>
        <v/>
      </c>
      <c r="E27" s="15" t="str">
        <f>IF(C27&gt;0,VLOOKUP(Gruppenübersicht!$B27,Stammdaten!$A$15:$D$101,3,FALSE),"")</f>
        <v/>
      </c>
      <c r="F27" s="16" t="str">
        <f>IF(C27&gt;0,VLOOKUP(Gruppenübersicht!$B27,Stammdaten!$A$15:$D$101,4,FALSE),"")</f>
        <v/>
      </c>
      <c r="G27" s="1"/>
      <c r="H27" s="1"/>
      <c r="I27" s="1"/>
    </row>
    <row r="28" spans="1:9" ht="31.5" customHeight="1" thickBot="1" x14ac:dyDescent="0.3">
      <c r="B28" s="32"/>
      <c r="D28" s="32" t="str">
        <f>IF(C28&gt;0,VLOOKUP(Gruppenübersicht!$B28,Stammdaten!$A$15:$D$101,2,FALSE),"")</f>
        <v/>
      </c>
      <c r="E28" s="32" t="str">
        <f>IF(C28&gt;0,VLOOKUP(Gruppenübersicht!$B28,Stammdaten!$A$15:$D$101,3,FALSE),"")</f>
        <v/>
      </c>
      <c r="F28" s="32" t="str">
        <f>IF(C28&gt;0,VLOOKUP(Gruppenübersicht!$B28,Stammdaten!$A$15:$D$101,4,FALSE),"")</f>
        <v/>
      </c>
      <c r="G28" s="1"/>
      <c r="H28" s="1"/>
      <c r="I28" s="1"/>
    </row>
    <row r="29" spans="1:9" s="1" customFormat="1" ht="15.75" thickBot="1" x14ac:dyDescent="0.3">
      <c r="A29" s="108">
        <v>3</v>
      </c>
      <c r="B29" s="77"/>
      <c r="C29" s="77"/>
      <c r="D29" s="38" t="str">
        <f>IF(C29&gt;0,VLOOKUP(Gruppenübersicht!$B29,Stammdaten!$A$15:$D$101,2,FALSE),"")</f>
        <v/>
      </c>
      <c r="E29" s="38" t="str">
        <f>IF(C29&gt;0,VLOOKUP(Gruppenübersicht!$B29,Stammdaten!$A$15:$D$101,3,FALSE),"")</f>
        <v/>
      </c>
      <c r="F29" s="39" t="str">
        <f>IF(C29&gt;0,VLOOKUP(Gruppenübersicht!$B29,Stammdaten!$A$15:$D$101,4,FALSE),"")</f>
        <v/>
      </c>
      <c r="G29" s="37">
        <f t="shared" ref="G29:G73" si="0">SUMPRODUCT($C29:$C38,$D29:$D38)</f>
        <v>0</v>
      </c>
      <c r="H29" s="33">
        <f>SUMPRODUCT($C29:$C38,$E29:$E38)</f>
        <v>0</v>
      </c>
      <c r="I29" s="34">
        <f>SUMPRODUCT($C29:$C38,$F29:$F38)</f>
        <v>0</v>
      </c>
    </row>
    <row r="30" spans="1:9" x14ac:dyDescent="0.25">
      <c r="A30" s="109"/>
      <c r="B30" s="78"/>
      <c r="C30" s="78"/>
      <c r="D30" s="2" t="str">
        <f>IF(C30&gt;0,VLOOKUP(Gruppenübersicht!$B30,Stammdaten!$A$15:$D$101,2,FALSE),"")</f>
        <v/>
      </c>
      <c r="E30" s="2" t="str">
        <f>IF(C30&gt;0,VLOOKUP(Gruppenübersicht!$B30,Stammdaten!$A$15:$D$101,3,FALSE),"")</f>
        <v/>
      </c>
      <c r="F30" s="14" t="str">
        <f>IF(C30&gt;0,VLOOKUP(Gruppenübersicht!$B30,Stammdaten!$A$15:$D$101,4,FALSE),"")</f>
        <v/>
      </c>
      <c r="G30" s="1"/>
      <c r="H30" s="1"/>
      <c r="I30" s="1"/>
    </row>
    <row r="31" spans="1:9" x14ac:dyDescent="0.25">
      <c r="A31" s="109"/>
      <c r="B31" s="78"/>
      <c r="C31" s="78"/>
      <c r="D31" s="2" t="str">
        <f>IF(C31&gt;0,VLOOKUP(Gruppenübersicht!$B31,Stammdaten!$A$15:$D$101,2,FALSE),"")</f>
        <v/>
      </c>
      <c r="E31" s="2" t="str">
        <f>IF(C31&gt;0,VLOOKUP(Gruppenübersicht!$B31,Stammdaten!$A$15:$D$101,3,FALSE),"")</f>
        <v/>
      </c>
      <c r="F31" s="14" t="str">
        <f>IF(C31&gt;0,VLOOKUP(Gruppenübersicht!$B31,Stammdaten!$A$15:$D$101,4,FALSE),"")</f>
        <v/>
      </c>
      <c r="G31" s="1"/>
      <c r="H31" s="1"/>
      <c r="I31" s="1"/>
    </row>
    <row r="32" spans="1:9" x14ac:dyDescent="0.25">
      <c r="A32" s="109"/>
      <c r="B32" s="78"/>
      <c r="C32" s="78"/>
      <c r="D32" s="2" t="str">
        <f>IF(C32&gt;0,VLOOKUP(Gruppenübersicht!$B32,Stammdaten!$A$15:$D$101,2,FALSE),"")</f>
        <v/>
      </c>
      <c r="E32" s="2" t="str">
        <f>IF(C32&gt;0,VLOOKUP(Gruppenübersicht!$B32,Stammdaten!$A$15:$D$101,3,FALSE),"")</f>
        <v/>
      </c>
      <c r="F32" s="14" t="str">
        <f>IF(C32&gt;0,VLOOKUP(Gruppenübersicht!$B32,Stammdaten!$A$15:$D$101,4,FALSE),"")</f>
        <v/>
      </c>
      <c r="G32" s="1"/>
      <c r="H32" s="1"/>
      <c r="I32" s="1"/>
    </row>
    <row r="33" spans="1:9" x14ac:dyDescent="0.25">
      <c r="A33" s="109"/>
      <c r="B33" s="78"/>
      <c r="C33" s="78"/>
      <c r="D33" s="2" t="str">
        <f>IF(C33&gt;0,VLOOKUP(Gruppenübersicht!$B33,Stammdaten!$A$15:$D$101,2,FALSE),"")</f>
        <v/>
      </c>
      <c r="E33" s="2" t="str">
        <f>IF(C33&gt;0,VLOOKUP(Gruppenübersicht!$B33,Stammdaten!$A$15:$D$101,3,FALSE),"")</f>
        <v/>
      </c>
      <c r="F33" s="14" t="str">
        <f>IF(C33&gt;0,VLOOKUP(Gruppenübersicht!$B33,Stammdaten!$A$15:$D$101,4,FALSE),"")</f>
        <v/>
      </c>
      <c r="G33" s="1"/>
      <c r="H33" s="1"/>
      <c r="I33" s="1"/>
    </row>
    <row r="34" spans="1:9" x14ac:dyDescent="0.25">
      <c r="A34" s="109"/>
      <c r="B34" s="78"/>
      <c r="C34" s="78"/>
      <c r="D34" s="2" t="str">
        <f>IF(C34&gt;0,VLOOKUP(Gruppenübersicht!$B34,Stammdaten!$A$15:$D$101,2,FALSE),"")</f>
        <v/>
      </c>
      <c r="E34" s="2" t="str">
        <f>IF(C34&gt;0,VLOOKUP(Gruppenübersicht!$B34,Stammdaten!$A$15:$D$101,3,FALSE),"")</f>
        <v/>
      </c>
      <c r="F34" s="14" t="str">
        <f>IF(C34&gt;0,VLOOKUP(Gruppenübersicht!$B34,Stammdaten!$A$15:$D$101,4,FALSE),"")</f>
        <v/>
      </c>
      <c r="G34" s="1"/>
      <c r="H34" s="1"/>
      <c r="I34" s="1"/>
    </row>
    <row r="35" spans="1:9" x14ac:dyDescent="0.25">
      <c r="A35" s="109"/>
      <c r="B35" s="78"/>
      <c r="C35" s="78"/>
      <c r="D35" s="2" t="str">
        <f>IF(C35&gt;0,VLOOKUP(Gruppenübersicht!$B35,Stammdaten!$A$15:$D$101,2,FALSE),"")</f>
        <v/>
      </c>
      <c r="E35" s="2" t="str">
        <f>IF(C35&gt;0,VLOOKUP(Gruppenübersicht!$B35,Stammdaten!$A$15:$D$101,3,FALSE),"")</f>
        <v/>
      </c>
      <c r="F35" s="14" t="str">
        <f>IF(C35&gt;0,VLOOKUP(Gruppenübersicht!$B35,Stammdaten!$A$15:$D$101,4,FALSE),"")</f>
        <v/>
      </c>
      <c r="G35" s="1"/>
      <c r="H35" s="1"/>
      <c r="I35" s="1"/>
    </row>
    <row r="36" spans="1:9" x14ac:dyDescent="0.25">
      <c r="A36" s="109"/>
      <c r="B36" s="78"/>
      <c r="C36" s="78"/>
      <c r="D36" s="2" t="str">
        <f>IF(C36&gt;0,VLOOKUP(Gruppenübersicht!$B36,Stammdaten!$A$15:$D$101,2,FALSE),"")</f>
        <v/>
      </c>
      <c r="E36" s="2" t="str">
        <f>IF(C36&gt;0,VLOOKUP(Gruppenübersicht!$B36,Stammdaten!$A$15:$D$101,3,FALSE),"")</f>
        <v/>
      </c>
      <c r="F36" s="14" t="str">
        <f>IF(C36&gt;0,VLOOKUP(Gruppenübersicht!$B36,Stammdaten!$A$15:$D$101,4,FALSE),"")</f>
        <v/>
      </c>
      <c r="G36" s="1"/>
      <c r="H36" s="1"/>
      <c r="I36" s="1"/>
    </row>
    <row r="37" spans="1:9" x14ac:dyDescent="0.25">
      <c r="A37" s="109"/>
      <c r="B37" s="78"/>
      <c r="C37" s="78"/>
      <c r="D37" s="2" t="str">
        <f>IF(C37&gt;0,VLOOKUP(Gruppenübersicht!$B37,Stammdaten!$A$15:$D$101,2,FALSE),"")</f>
        <v/>
      </c>
      <c r="E37" s="2" t="str">
        <f>IF(C37&gt;0,VLOOKUP(Gruppenübersicht!$B37,Stammdaten!$A$15:$D$101,3,FALSE),"")</f>
        <v/>
      </c>
      <c r="F37" s="14" t="str">
        <f>IF(C37&gt;0,VLOOKUP(Gruppenübersicht!$B37,Stammdaten!$A$15:$D$101,4,FALSE),"")</f>
        <v/>
      </c>
      <c r="G37" s="1"/>
      <c r="H37" s="1"/>
      <c r="I37" s="1"/>
    </row>
    <row r="38" spans="1:9" ht="15.75" thickBot="1" x14ac:dyDescent="0.3">
      <c r="A38" s="110"/>
      <c r="B38" s="79"/>
      <c r="C38" s="79"/>
      <c r="D38" s="15" t="str">
        <f>IF(C38&gt;0,VLOOKUP(Gruppenübersicht!$B38,Stammdaten!$A$15:$D$101,2,FALSE),"")</f>
        <v/>
      </c>
      <c r="E38" s="15" t="str">
        <f>IF(C38&gt;0,VLOOKUP(Gruppenübersicht!$B38,Stammdaten!$A$15:$D$101,3,FALSE),"")</f>
        <v/>
      </c>
      <c r="F38" s="16" t="str">
        <f>IF(C38&gt;0,VLOOKUP(Gruppenübersicht!$B38,Stammdaten!$A$15:$D$101,4,FALSE),"")</f>
        <v/>
      </c>
      <c r="G38" s="1"/>
      <c r="H38" s="1"/>
      <c r="I38" s="1"/>
    </row>
    <row r="39" spans="1:9" ht="34.5" thickBot="1" x14ac:dyDescent="0.3">
      <c r="A39" s="27"/>
      <c r="B39" s="32"/>
      <c r="D39" s="32" t="str">
        <f>IF(C39&gt;0,VLOOKUP(Gruppenübersicht!$B39,Stammdaten!$A$15:$D$101,2,FALSE),"")</f>
        <v/>
      </c>
      <c r="E39" s="32" t="str">
        <f>IF(C39&gt;0,VLOOKUP(Gruppenübersicht!$B39,Stammdaten!$A$15:$D$101,3,FALSE),"")</f>
        <v/>
      </c>
      <c r="F39" s="32" t="str">
        <f>IF(C39&gt;0,VLOOKUP(Gruppenübersicht!$B39,Stammdaten!$A$15:$D$101,4,FALSE),"")</f>
        <v/>
      </c>
      <c r="G39" s="1"/>
      <c r="H39" s="1"/>
      <c r="I39" s="1"/>
    </row>
    <row r="40" spans="1:9" s="1" customFormat="1" ht="15.75" thickBot="1" x14ac:dyDescent="0.3">
      <c r="A40" s="111">
        <v>4</v>
      </c>
      <c r="B40" s="77"/>
      <c r="C40" s="77"/>
      <c r="D40" s="38" t="str">
        <f>IF(C40&gt;0,VLOOKUP(Gruppenübersicht!$B40,Stammdaten!$A$15:$D$101,2,FALSE),"")</f>
        <v/>
      </c>
      <c r="E40" s="38" t="str">
        <f>IF(C40&gt;0,VLOOKUP(Gruppenübersicht!$B40,Stammdaten!$A$15:$D$101,3,FALSE),"")</f>
        <v/>
      </c>
      <c r="F40" s="39" t="str">
        <f>IF(C40&gt;0,VLOOKUP(Gruppenübersicht!$B40,Stammdaten!$A$15:$D$101,4,FALSE),"")</f>
        <v/>
      </c>
      <c r="G40" s="37">
        <f t="shared" si="0"/>
        <v>0</v>
      </c>
      <c r="H40" s="33">
        <f>SUMPRODUCT($C40:$C49,$E40:$E49)</f>
        <v>0</v>
      </c>
      <c r="I40" s="34">
        <f>SUMPRODUCT($C40:$C49,$F40:$F49)</f>
        <v>0</v>
      </c>
    </row>
    <row r="41" spans="1:9" x14ac:dyDescent="0.25">
      <c r="A41" s="112"/>
      <c r="B41" s="78"/>
      <c r="C41" s="78"/>
      <c r="D41" s="2" t="str">
        <f>IF(C41&gt;0,VLOOKUP(Gruppenübersicht!$B41,Stammdaten!$A$15:$D$101,2,FALSE),"")</f>
        <v/>
      </c>
      <c r="E41" s="2" t="str">
        <f>IF(C41&gt;0,VLOOKUP(Gruppenübersicht!$B41,Stammdaten!$A$15:$D$101,3,FALSE),"")</f>
        <v/>
      </c>
      <c r="F41" s="14" t="str">
        <f>IF(C41&gt;0,VLOOKUP(Gruppenübersicht!$B41,Stammdaten!$A$15:$D$101,4,FALSE),"")</f>
        <v/>
      </c>
      <c r="G41" s="1"/>
      <c r="H41" s="1"/>
      <c r="I41" s="1"/>
    </row>
    <row r="42" spans="1:9" x14ac:dyDescent="0.25">
      <c r="A42" s="112"/>
      <c r="B42" s="78"/>
      <c r="C42" s="78"/>
      <c r="D42" s="2" t="str">
        <f>IF(C42&gt;0,VLOOKUP(Gruppenübersicht!$B42,Stammdaten!$A$15:$D$101,2,FALSE),"")</f>
        <v/>
      </c>
      <c r="E42" s="2" t="str">
        <f>IF(C42&gt;0,VLOOKUP(Gruppenübersicht!$B42,Stammdaten!$A$15:$D$101,3,FALSE),"")</f>
        <v/>
      </c>
      <c r="F42" s="14" t="str">
        <f>IF(C42&gt;0,VLOOKUP(Gruppenübersicht!$B42,Stammdaten!$A$15:$D$101,4,FALSE),"")</f>
        <v/>
      </c>
      <c r="G42" s="1"/>
      <c r="H42" s="1"/>
      <c r="I42" s="1"/>
    </row>
    <row r="43" spans="1:9" x14ac:dyDescent="0.25">
      <c r="A43" s="112"/>
      <c r="B43" s="78"/>
      <c r="C43" s="78"/>
      <c r="D43" s="2" t="str">
        <f>IF(C43&gt;0,VLOOKUP(Gruppenübersicht!$B43,Stammdaten!$A$15:$D$101,2,FALSE),"")</f>
        <v/>
      </c>
      <c r="E43" s="2" t="str">
        <f>IF(C43&gt;0,VLOOKUP(Gruppenübersicht!$B43,Stammdaten!$A$15:$D$101,3,FALSE),"")</f>
        <v/>
      </c>
      <c r="F43" s="14" t="str">
        <f>IF(C43&gt;0,VLOOKUP(Gruppenübersicht!$B43,Stammdaten!$A$15:$D$101,4,FALSE),"")</f>
        <v/>
      </c>
      <c r="G43" s="1"/>
      <c r="H43" s="1"/>
      <c r="I43" s="1"/>
    </row>
    <row r="44" spans="1:9" x14ac:dyDescent="0.25">
      <c r="A44" s="112"/>
      <c r="B44" s="78"/>
      <c r="C44" s="78"/>
      <c r="D44" s="2" t="str">
        <f>IF(C44&gt;0,VLOOKUP(Gruppenübersicht!$B44,Stammdaten!$A$15:$D$101,2,FALSE),"")</f>
        <v/>
      </c>
      <c r="E44" s="2" t="str">
        <f>IF(C44&gt;0,VLOOKUP(Gruppenübersicht!$B44,Stammdaten!$A$15:$D$101,3,FALSE),"")</f>
        <v/>
      </c>
      <c r="F44" s="14" t="str">
        <f>IF(C44&gt;0,VLOOKUP(Gruppenübersicht!$B44,Stammdaten!$A$15:$D$101,4,FALSE),"")</f>
        <v/>
      </c>
      <c r="G44" s="1"/>
      <c r="H44" s="1"/>
      <c r="I44" s="1"/>
    </row>
    <row r="45" spans="1:9" x14ac:dyDescent="0.25">
      <c r="A45" s="112"/>
      <c r="B45" s="78"/>
      <c r="C45" s="78"/>
      <c r="D45" s="2" t="str">
        <f>IF(C45&gt;0,VLOOKUP(Gruppenübersicht!$B45,Stammdaten!$A$15:$D$101,2,FALSE),"")</f>
        <v/>
      </c>
      <c r="E45" s="2" t="str">
        <f>IF(C45&gt;0,VLOOKUP(Gruppenübersicht!$B45,Stammdaten!$A$15:$D$101,3,FALSE),"")</f>
        <v/>
      </c>
      <c r="F45" s="14" t="str">
        <f>IF(C45&gt;0,VLOOKUP(Gruppenübersicht!$B45,Stammdaten!$A$15:$D$101,4,FALSE),"")</f>
        <v/>
      </c>
      <c r="G45" s="1"/>
      <c r="H45" s="1"/>
      <c r="I45" s="1"/>
    </row>
    <row r="46" spans="1:9" x14ac:dyDescent="0.25">
      <c r="A46" s="112"/>
      <c r="B46" s="78"/>
      <c r="C46" s="78"/>
      <c r="D46" s="2" t="str">
        <f>IF(C46&gt;0,VLOOKUP(Gruppenübersicht!$B46,Stammdaten!$A$15:$D$101,2,FALSE),"")</f>
        <v/>
      </c>
      <c r="E46" s="2" t="str">
        <f>IF(C46&gt;0,VLOOKUP(Gruppenübersicht!$B46,Stammdaten!$A$15:$D$101,3,FALSE),"")</f>
        <v/>
      </c>
      <c r="F46" s="14" t="str">
        <f>IF(C46&gt;0,VLOOKUP(Gruppenübersicht!$B46,Stammdaten!$A$15:$D$101,4,FALSE),"")</f>
        <v/>
      </c>
      <c r="G46" s="1"/>
      <c r="H46" s="1"/>
      <c r="I46" s="1"/>
    </row>
    <row r="47" spans="1:9" x14ac:dyDescent="0.25">
      <c r="A47" s="112"/>
      <c r="B47" s="78"/>
      <c r="C47" s="78"/>
      <c r="D47" s="2" t="str">
        <f>IF(C47&gt;0,VLOOKUP(Gruppenübersicht!$B47,Stammdaten!$A$15:$D$101,2,FALSE),"")</f>
        <v/>
      </c>
      <c r="E47" s="2" t="str">
        <f>IF(C47&gt;0,VLOOKUP(Gruppenübersicht!$B47,Stammdaten!$A$15:$D$101,3,FALSE),"")</f>
        <v/>
      </c>
      <c r="F47" s="14" t="str">
        <f>IF(C47&gt;0,VLOOKUP(Gruppenübersicht!$B47,Stammdaten!$A$15:$D$101,4,FALSE),"")</f>
        <v/>
      </c>
      <c r="G47" s="1"/>
      <c r="H47" s="1"/>
      <c r="I47" s="1"/>
    </row>
    <row r="48" spans="1:9" x14ac:dyDescent="0.25">
      <c r="A48" s="112"/>
      <c r="B48" s="78"/>
      <c r="C48" s="78"/>
      <c r="D48" s="2" t="str">
        <f>IF(C48&gt;0,VLOOKUP(Gruppenübersicht!$B48,Stammdaten!$A$15:$D$101,2,FALSE),"")</f>
        <v/>
      </c>
      <c r="E48" s="2" t="str">
        <f>IF(C48&gt;0,VLOOKUP(Gruppenübersicht!$B48,Stammdaten!$A$15:$D$101,3,FALSE),"")</f>
        <v/>
      </c>
      <c r="F48" s="14" t="str">
        <f>IF(C48&gt;0,VLOOKUP(Gruppenübersicht!$B48,Stammdaten!$A$15:$D$101,4,FALSE),"")</f>
        <v/>
      </c>
      <c r="G48" s="1"/>
      <c r="H48" s="1"/>
      <c r="I48" s="1"/>
    </row>
    <row r="49" spans="1:9" ht="15.75" thickBot="1" x14ac:dyDescent="0.3">
      <c r="A49" s="113"/>
      <c r="B49" s="79"/>
      <c r="C49" s="79"/>
      <c r="D49" s="15" t="str">
        <f>IF(C49&gt;0,VLOOKUP(Gruppenübersicht!$B49,Stammdaten!$A$15:$D$101,2,FALSE),"")</f>
        <v/>
      </c>
      <c r="E49" s="15" t="str">
        <f>IF(C49&gt;0,VLOOKUP(Gruppenübersicht!$B49,Stammdaten!$A$15:$D$101,3,FALSE),"")</f>
        <v/>
      </c>
      <c r="F49" s="16" t="str">
        <f>IF(C49&gt;0,VLOOKUP(Gruppenübersicht!$B49,Stammdaten!$A$15:$D$101,4,FALSE),"")</f>
        <v/>
      </c>
      <c r="G49" s="1"/>
      <c r="H49" s="1"/>
      <c r="I49" s="1"/>
    </row>
    <row r="50" spans="1:9" ht="34.5" thickBot="1" x14ac:dyDescent="0.3">
      <c r="A50" s="27"/>
      <c r="B50" s="32"/>
      <c r="D50" s="32" t="str">
        <f>IF(C50&gt;0,VLOOKUP(Gruppenübersicht!$B50,Stammdaten!$A$15:$D$101,2,FALSE),"")</f>
        <v/>
      </c>
      <c r="E50" s="32" t="str">
        <f>IF(C50&gt;0,VLOOKUP(Gruppenübersicht!$B50,Stammdaten!$A$15:$D$101,3,FALSE),"")</f>
        <v/>
      </c>
      <c r="F50" s="32" t="str">
        <f>IF(C50&gt;0,VLOOKUP(Gruppenübersicht!$B50,Stammdaten!$A$15:$D$101,4,FALSE),"")</f>
        <v/>
      </c>
      <c r="G50" s="1"/>
      <c r="H50" s="1"/>
      <c r="I50" s="1"/>
    </row>
    <row r="51" spans="1:9" s="1" customFormat="1" ht="15.75" thickBot="1" x14ac:dyDescent="0.3">
      <c r="A51" s="114">
        <v>5</v>
      </c>
      <c r="B51" s="77"/>
      <c r="C51" s="77"/>
      <c r="D51" s="38" t="str">
        <f>IF(C51&gt;0,VLOOKUP(Gruppenübersicht!$B51,Stammdaten!$A$15:$D$101,2,FALSE),"")</f>
        <v/>
      </c>
      <c r="E51" s="38" t="str">
        <f>IF(C51&gt;0,VLOOKUP(Gruppenübersicht!$B51,Stammdaten!$A$15:$D$101,3,FALSE),"")</f>
        <v/>
      </c>
      <c r="F51" s="39" t="str">
        <f>IF(C51&gt;0,VLOOKUP(Gruppenübersicht!$B51,Stammdaten!$A$15:$D$101,4,FALSE),"")</f>
        <v/>
      </c>
      <c r="G51" s="37">
        <f t="shared" si="0"/>
        <v>0</v>
      </c>
      <c r="H51" s="33">
        <f>SUMPRODUCT($C51:$C60,$E51:$E60)</f>
        <v>0</v>
      </c>
      <c r="I51" s="34">
        <f>SUMPRODUCT($C51:$C60,$F51:$F60)</f>
        <v>0</v>
      </c>
    </row>
    <row r="52" spans="1:9" x14ac:dyDescent="0.25">
      <c r="A52" s="115"/>
      <c r="B52" s="78"/>
      <c r="C52" s="78"/>
      <c r="D52" s="2" t="str">
        <f>IF(C52&gt;0,VLOOKUP(Gruppenübersicht!$B52,Stammdaten!$A$15:$D$101,2,FALSE),"")</f>
        <v/>
      </c>
      <c r="E52" s="2" t="str">
        <f>IF(C52&gt;0,VLOOKUP(Gruppenübersicht!$B52,Stammdaten!$A$15:$D$101,3,FALSE),"")</f>
        <v/>
      </c>
      <c r="F52" s="14" t="str">
        <f>IF(C52&gt;0,VLOOKUP(Gruppenübersicht!$B52,Stammdaten!$A$15:$D$101,4,FALSE),"")</f>
        <v/>
      </c>
      <c r="G52" s="1"/>
      <c r="H52" s="1"/>
      <c r="I52" s="1"/>
    </row>
    <row r="53" spans="1:9" x14ac:dyDescent="0.25">
      <c r="A53" s="115"/>
      <c r="B53" s="78"/>
      <c r="C53" s="78"/>
      <c r="D53" s="2" t="str">
        <f>IF(C53&gt;0,VLOOKUP(Gruppenübersicht!$B53,Stammdaten!$A$15:$D$101,2,FALSE),"")</f>
        <v/>
      </c>
      <c r="E53" s="2" t="str">
        <f>IF(C53&gt;0,VLOOKUP(Gruppenübersicht!$B53,Stammdaten!$A$15:$D$101,3,FALSE),"")</f>
        <v/>
      </c>
      <c r="F53" s="14" t="str">
        <f>IF(C53&gt;0,VLOOKUP(Gruppenübersicht!$B53,Stammdaten!$A$15:$D$101,4,FALSE),"")</f>
        <v/>
      </c>
      <c r="G53" s="1"/>
      <c r="H53" s="1"/>
      <c r="I53" s="1"/>
    </row>
    <row r="54" spans="1:9" x14ac:dyDescent="0.25">
      <c r="A54" s="115"/>
      <c r="B54" s="78"/>
      <c r="C54" s="78"/>
      <c r="D54" s="2" t="str">
        <f>IF(C54&gt;0,VLOOKUP(Gruppenübersicht!$B54,Stammdaten!$A$15:$D$101,2,FALSE),"")</f>
        <v/>
      </c>
      <c r="E54" s="2" t="str">
        <f>IF(C54&gt;0,VLOOKUP(Gruppenübersicht!$B54,Stammdaten!$A$15:$D$101,3,FALSE),"")</f>
        <v/>
      </c>
      <c r="F54" s="14" t="str">
        <f>IF(C54&gt;0,VLOOKUP(Gruppenübersicht!$B54,Stammdaten!$A$15:$D$101,4,FALSE),"")</f>
        <v/>
      </c>
      <c r="G54" s="1"/>
      <c r="H54" s="1"/>
      <c r="I54" s="1"/>
    </row>
    <row r="55" spans="1:9" x14ac:dyDescent="0.25">
      <c r="A55" s="115"/>
      <c r="B55" s="78"/>
      <c r="C55" s="78"/>
      <c r="D55" s="2" t="str">
        <f>IF(C55&gt;0,VLOOKUP(Gruppenübersicht!$B55,Stammdaten!$A$15:$D$101,2,FALSE),"")</f>
        <v/>
      </c>
      <c r="E55" s="2" t="str">
        <f>IF(C55&gt;0,VLOOKUP(Gruppenübersicht!$B55,Stammdaten!$A$15:$D$101,3,FALSE),"")</f>
        <v/>
      </c>
      <c r="F55" s="14" t="str">
        <f>IF(C55&gt;0,VLOOKUP(Gruppenübersicht!$B55,Stammdaten!$A$15:$D$101,4,FALSE),"")</f>
        <v/>
      </c>
      <c r="G55" s="1"/>
      <c r="H55" s="1"/>
      <c r="I55" s="1"/>
    </row>
    <row r="56" spans="1:9" x14ac:dyDescent="0.25">
      <c r="A56" s="115"/>
      <c r="B56" s="78"/>
      <c r="C56" s="78"/>
      <c r="D56" s="2" t="str">
        <f>IF(C56&gt;0,VLOOKUP(Gruppenübersicht!$B56,Stammdaten!$A$15:$D$101,2,FALSE),"")</f>
        <v/>
      </c>
      <c r="E56" s="2" t="str">
        <f>IF(C56&gt;0,VLOOKUP(Gruppenübersicht!$B56,Stammdaten!$A$15:$D$101,3,FALSE),"")</f>
        <v/>
      </c>
      <c r="F56" s="14" t="str">
        <f>IF(C56&gt;0,VLOOKUP(Gruppenübersicht!$B56,Stammdaten!$A$15:$D$101,4,FALSE),"")</f>
        <v/>
      </c>
      <c r="G56" s="1"/>
      <c r="H56" s="1"/>
      <c r="I56" s="1"/>
    </row>
    <row r="57" spans="1:9" x14ac:dyDescent="0.25">
      <c r="A57" s="115"/>
      <c r="B57" s="78"/>
      <c r="C57" s="78"/>
      <c r="D57" s="2" t="str">
        <f>IF(C57&gt;0,VLOOKUP(Gruppenübersicht!$B57,Stammdaten!$A$15:$D$101,2,FALSE),"")</f>
        <v/>
      </c>
      <c r="E57" s="2" t="str">
        <f>IF(C57&gt;0,VLOOKUP(Gruppenübersicht!$B57,Stammdaten!$A$15:$D$101,3,FALSE),"")</f>
        <v/>
      </c>
      <c r="F57" s="14" t="str">
        <f>IF(C57&gt;0,VLOOKUP(Gruppenübersicht!$B57,Stammdaten!$A$15:$D$101,4,FALSE),"")</f>
        <v/>
      </c>
      <c r="G57" s="1"/>
      <c r="H57" s="1"/>
      <c r="I57" s="1"/>
    </row>
    <row r="58" spans="1:9" x14ac:dyDescent="0.25">
      <c r="A58" s="115"/>
      <c r="B58" s="78"/>
      <c r="C58" s="78"/>
      <c r="D58" s="2" t="str">
        <f>IF(C58&gt;0,VLOOKUP(Gruppenübersicht!$B58,Stammdaten!$A$15:$D$101,2,FALSE),"")</f>
        <v/>
      </c>
      <c r="E58" s="2" t="str">
        <f>IF(C58&gt;0,VLOOKUP(Gruppenübersicht!$B58,Stammdaten!$A$15:$D$101,3,FALSE),"")</f>
        <v/>
      </c>
      <c r="F58" s="14" t="str">
        <f>IF(C58&gt;0,VLOOKUP(Gruppenübersicht!$B58,Stammdaten!$A$15:$D$101,4,FALSE),"")</f>
        <v/>
      </c>
      <c r="G58" s="1"/>
      <c r="H58" s="1"/>
      <c r="I58" s="1"/>
    </row>
    <row r="59" spans="1:9" x14ac:dyDescent="0.25">
      <c r="A59" s="115"/>
      <c r="B59" s="78"/>
      <c r="C59" s="78"/>
      <c r="D59" s="2" t="str">
        <f>IF(C59&gt;0,VLOOKUP(Gruppenübersicht!$B59,Stammdaten!$A$15:$D$101,2,FALSE),"")</f>
        <v/>
      </c>
      <c r="E59" s="2" t="str">
        <f>IF(C59&gt;0,VLOOKUP(Gruppenübersicht!$B59,Stammdaten!$A$15:$D$101,3,FALSE),"")</f>
        <v/>
      </c>
      <c r="F59" s="14" t="str">
        <f>IF(C59&gt;0,VLOOKUP(Gruppenübersicht!$B59,Stammdaten!$A$15:$D$101,4,FALSE),"")</f>
        <v/>
      </c>
      <c r="G59" s="1"/>
      <c r="H59" s="1"/>
      <c r="I59" s="1"/>
    </row>
    <row r="60" spans="1:9" ht="15.75" thickBot="1" x14ac:dyDescent="0.3">
      <c r="A60" s="116"/>
      <c r="B60" s="79"/>
      <c r="C60" s="79"/>
      <c r="D60" s="15" t="str">
        <f>IF(C60&gt;0,VLOOKUP(Gruppenübersicht!$B60,Stammdaten!$A$15:$D$101,2,FALSE),"")</f>
        <v/>
      </c>
      <c r="E60" s="15" t="str">
        <f>IF(C60&gt;0,VLOOKUP(Gruppenübersicht!$B60,Stammdaten!$A$15:$D$101,3,FALSE),"")</f>
        <v/>
      </c>
      <c r="F60" s="16" t="str">
        <f>IF(C60&gt;0,VLOOKUP(Gruppenübersicht!$B60,Stammdaten!$A$15:$D$101,4,FALSE),"")</f>
        <v/>
      </c>
      <c r="G60" s="1"/>
      <c r="H60" s="1"/>
      <c r="I60" s="1"/>
    </row>
    <row r="61" spans="1:9" ht="34.5" thickBot="1" x14ac:dyDescent="0.3">
      <c r="A61" s="27"/>
      <c r="B61" s="32"/>
      <c r="D61" s="32" t="str">
        <f>IF(C61&gt;0,VLOOKUP(Gruppenübersicht!$B61,Stammdaten!$A$15:$D$101,2,FALSE),"")</f>
        <v/>
      </c>
      <c r="E61" s="32" t="str">
        <f>IF(C61&gt;0,VLOOKUP(Gruppenübersicht!$B61,Stammdaten!$A$15:$D$101,3,FALSE),"")</f>
        <v/>
      </c>
      <c r="F61" s="32" t="str">
        <f>IF(C61&gt;0,VLOOKUP(Gruppenübersicht!$B61,Stammdaten!$A$15:$D$101,4,FALSE),"")</f>
        <v/>
      </c>
      <c r="G61" s="1"/>
      <c r="H61" s="1"/>
      <c r="I61" s="1"/>
    </row>
    <row r="62" spans="1:9" s="1" customFormat="1" ht="15.75" thickBot="1" x14ac:dyDescent="0.3">
      <c r="A62" s="117">
        <v>6</v>
      </c>
      <c r="B62" s="77"/>
      <c r="C62" s="77"/>
      <c r="D62" s="38" t="str">
        <f>IF(C62&gt;0,VLOOKUP(Gruppenübersicht!$B62,Stammdaten!$A$15:$D$101,2,FALSE),"")</f>
        <v/>
      </c>
      <c r="E62" s="38" t="str">
        <f>IF(C62&gt;0,VLOOKUP(Gruppenübersicht!$B62,Stammdaten!$A$15:$D$101,3,FALSE),"")</f>
        <v/>
      </c>
      <c r="F62" s="39" t="str">
        <f>IF(C62&gt;0,VLOOKUP(Gruppenübersicht!$B62,Stammdaten!$A$15:$D$101,4,FALSE),"")</f>
        <v/>
      </c>
      <c r="G62" s="37">
        <f t="shared" si="0"/>
        <v>0</v>
      </c>
      <c r="H62" s="33">
        <f>SUMPRODUCT($C62:$C71,$E62:$E71)</f>
        <v>0</v>
      </c>
      <c r="I62" s="34">
        <f>SUMPRODUCT($C62:$C71,$F62:$F71)</f>
        <v>0</v>
      </c>
    </row>
    <row r="63" spans="1:9" x14ac:dyDescent="0.25">
      <c r="A63" s="118"/>
      <c r="B63" s="78"/>
      <c r="C63" s="78"/>
      <c r="D63" s="2" t="str">
        <f>IF(C63&gt;0,VLOOKUP(Gruppenübersicht!$B63,Stammdaten!$A$15:$D$101,2,FALSE),"")</f>
        <v/>
      </c>
      <c r="E63" s="2" t="str">
        <f>IF(C63&gt;0,VLOOKUP(Gruppenübersicht!$B63,Stammdaten!$A$15:$D$101,3,FALSE),"")</f>
        <v/>
      </c>
      <c r="F63" s="14" t="str">
        <f>IF(C63&gt;0,VLOOKUP(Gruppenübersicht!$B63,Stammdaten!$A$15:$D$101,4,FALSE),"")</f>
        <v/>
      </c>
      <c r="G63" s="1"/>
      <c r="H63" s="1"/>
      <c r="I63" s="1"/>
    </row>
    <row r="64" spans="1:9" x14ac:dyDescent="0.25">
      <c r="A64" s="118"/>
      <c r="B64" s="78"/>
      <c r="C64" s="78"/>
      <c r="D64" s="2" t="str">
        <f>IF(C64&gt;0,VLOOKUP(Gruppenübersicht!$B64,Stammdaten!$A$15:$D$101,2,FALSE),"")</f>
        <v/>
      </c>
      <c r="E64" s="2" t="str">
        <f>IF(C64&gt;0,VLOOKUP(Gruppenübersicht!$B64,Stammdaten!$A$15:$D$101,3,FALSE),"")</f>
        <v/>
      </c>
      <c r="F64" s="14" t="str">
        <f>IF(C64&gt;0,VLOOKUP(Gruppenübersicht!$B64,Stammdaten!$A$15:$D$101,4,FALSE),"")</f>
        <v/>
      </c>
      <c r="G64" s="1"/>
      <c r="H64" s="1"/>
      <c r="I64" s="1"/>
    </row>
    <row r="65" spans="1:9" x14ac:dyDescent="0.25">
      <c r="A65" s="118"/>
      <c r="B65" s="78"/>
      <c r="C65" s="78"/>
      <c r="D65" s="2" t="str">
        <f>IF(C65&gt;0,VLOOKUP(Gruppenübersicht!$B65,Stammdaten!$A$15:$D$101,2,FALSE),"")</f>
        <v/>
      </c>
      <c r="E65" s="2" t="str">
        <f>IF(C65&gt;0,VLOOKUP(Gruppenübersicht!$B65,Stammdaten!$A$15:$D$101,3,FALSE),"")</f>
        <v/>
      </c>
      <c r="F65" s="14" t="str">
        <f>IF(C65&gt;0,VLOOKUP(Gruppenübersicht!$B65,Stammdaten!$A$15:$D$101,4,FALSE),"")</f>
        <v/>
      </c>
      <c r="G65" s="1"/>
      <c r="H65" s="1"/>
      <c r="I65" s="1"/>
    </row>
    <row r="66" spans="1:9" x14ac:dyDescent="0.25">
      <c r="A66" s="118"/>
      <c r="B66" s="78"/>
      <c r="C66" s="78"/>
      <c r="D66" s="2" t="str">
        <f>IF(C66&gt;0,VLOOKUP(Gruppenübersicht!$B66,Stammdaten!$A$15:$D$101,2,FALSE),"")</f>
        <v/>
      </c>
      <c r="E66" s="2" t="str">
        <f>IF(C66&gt;0,VLOOKUP(Gruppenübersicht!$B66,Stammdaten!$A$15:$D$101,3,FALSE),"")</f>
        <v/>
      </c>
      <c r="F66" s="14" t="str">
        <f>IF(C66&gt;0,VLOOKUP(Gruppenübersicht!$B66,Stammdaten!$A$15:$D$101,4,FALSE),"")</f>
        <v/>
      </c>
      <c r="G66" s="1"/>
      <c r="H66" s="1"/>
      <c r="I66" s="1"/>
    </row>
    <row r="67" spans="1:9" x14ac:dyDescent="0.25">
      <c r="A67" s="118"/>
      <c r="B67" s="78"/>
      <c r="C67" s="78"/>
      <c r="D67" s="2" t="str">
        <f>IF(C67&gt;0,VLOOKUP(Gruppenübersicht!$B67,Stammdaten!$A$15:$D$101,2,FALSE),"")</f>
        <v/>
      </c>
      <c r="E67" s="2" t="str">
        <f>IF(C67&gt;0,VLOOKUP(Gruppenübersicht!$B67,Stammdaten!$A$15:$D$101,3,FALSE),"")</f>
        <v/>
      </c>
      <c r="F67" s="14" t="str">
        <f>IF(C67&gt;0,VLOOKUP(Gruppenübersicht!$B67,Stammdaten!$A$15:$D$101,4,FALSE),"")</f>
        <v/>
      </c>
      <c r="G67" s="1"/>
      <c r="H67" s="1"/>
      <c r="I67" s="1"/>
    </row>
    <row r="68" spans="1:9" x14ac:dyDescent="0.25">
      <c r="A68" s="118"/>
      <c r="B68" s="78"/>
      <c r="C68" s="78"/>
      <c r="D68" s="2" t="str">
        <f>IF(C68&gt;0,VLOOKUP(Gruppenübersicht!$B68,Stammdaten!$A$15:$D$101,2,FALSE),"")</f>
        <v/>
      </c>
      <c r="E68" s="2" t="str">
        <f>IF(C68&gt;0,VLOOKUP(Gruppenübersicht!$B68,Stammdaten!$A$15:$D$101,3,FALSE),"")</f>
        <v/>
      </c>
      <c r="F68" s="14" t="str">
        <f>IF(C68&gt;0,VLOOKUP(Gruppenübersicht!$B68,Stammdaten!$A$15:$D$101,4,FALSE),"")</f>
        <v/>
      </c>
      <c r="G68" s="1"/>
      <c r="H68" s="1"/>
      <c r="I68" s="1"/>
    </row>
    <row r="69" spans="1:9" x14ac:dyDescent="0.25">
      <c r="A69" s="118"/>
      <c r="B69" s="78"/>
      <c r="C69" s="78"/>
      <c r="D69" s="2" t="str">
        <f>IF(C69&gt;0,VLOOKUP(Gruppenübersicht!$B69,Stammdaten!$A$15:$D$101,2,FALSE),"")</f>
        <v/>
      </c>
      <c r="E69" s="2" t="str">
        <f>IF(C69&gt;0,VLOOKUP(Gruppenübersicht!$B69,Stammdaten!$A$15:$D$101,3,FALSE),"")</f>
        <v/>
      </c>
      <c r="F69" s="14" t="str">
        <f>IF(C69&gt;0,VLOOKUP(Gruppenübersicht!$B69,Stammdaten!$A$15:$D$101,4,FALSE),"")</f>
        <v/>
      </c>
      <c r="G69" s="1"/>
      <c r="H69" s="1"/>
      <c r="I69" s="1"/>
    </row>
    <row r="70" spans="1:9" x14ac:dyDescent="0.25">
      <c r="A70" s="118"/>
      <c r="B70" s="78"/>
      <c r="C70" s="78"/>
      <c r="D70" s="2" t="str">
        <f>IF(C70&gt;0,VLOOKUP(Gruppenübersicht!$B70,Stammdaten!$A$15:$D$101,2,FALSE),"")</f>
        <v/>
      </c>
      <c r="E70" s="2" t="str">
        <f>IF(C70&gt;0,VLOOKUP(Gruppenübersicht!$B70,Stammdaten!$A$15:$D$101,3,FALSE),"")</f>
        <v/>
      </c>
      <c r="F70" s="14" t="str">
        <f>IF(C70&gt;0,VLOOKUP(Gruppenübersicht!$B70,Stammdaten!$A$15:$D$101,4,FALSE),"")</f>
        <v/>
      </c>
      <c r="G70" s="1"/>
      <c r="H70" s="1"/>
      <c r="I70" s="1"/>
    </row>
    <row r="71" spans="1:9" ht="15.75" thickBot="1" x14ac:dyDescent="0.3">
      <c r="A71" s="119"/>
      <c r="B71" s="79"/>
      <c r="C71" s="79"/>
      <c r="D71" s="15" t="str">
        <f>IF(C71&gt;0,VLOOKUP(Gruppenübersicht!$B71,Stammdaten!$A$15:$D$101,2,FALSE),"")</f>
        <v/>
      </c>
      <c r="E71" s="15" t="str">
        <f>IF(C71&gt;0,VLOOKUP(Gruppenübersicht!$B71,Stammdaten!$A$15:$D$101,3,FALSE),"")</f>
        <v/>
      </c>
      <c r="F71" s="16" t="str">
        <f>IF(C71&gt;0,VLOOKUP(Gruppenübersicht!$B71,Stammdaten!$A$15:$D$101,4,FALSE),"")</f>
        <v/>
      </c>
      <c r="G71" s="1"/>
      <c r="H71" s="1"/>
      <c r="I71" s="1"/>
    </row>
    <row r="72" spans="1:9" ht="34.5" thickBot="1" x14ac:dyDescent="0.3">
      <c r="A72" s="27"/>
      <c r="B72" s="32"/>
      <c r="D72" s="32" t="str">
        <f>IF(C72&gt;0,VLOOKUP(Gruppenübersicht!$B72,Stammdaten!$A$15:$D$101,2,FALSE),"")</f>
        <v/>
      </c>
      <c r="E72" s="32" t="str">
        <f>IF(C72&gt;0,VLOOKUP(Gruppenübersicht!$B72,Stammdaten!$A$15:$D$101,3,FALSE),"")</f>
        <v/>
      </c>
      <c r="F72" s="32" t="str">
        <f>IF(C72&gt;0,VLOOKUP(Gruppenübersicht!$B72,Stammdaten!$A$15:$D$101,4,FALSE),"")</f>
        <v/>
      </c>
      <c r="G72" s="1"/>
      <c r="H72" s="1"/>
      <c r="I72" s="1"/>
    </row>
    <row r="73" spans="1:9" s="1" customFormat="1" ht="15.75" thickBot="1" x14ac:dyDescent="0.3">
      <c r="A73" s="93">
        <v>7</v>
      </c>
      <c r="B73" s="77"/>
      <c r="C73" s="77"/>
      <c r="D73" s="38" t="str">
        <f>IF(C73&gt;0,VLOOKUP(Gruppenübersicht!$B73,Stammdaten!$A$15:$D$101,2,FALSE),"")</f>
        <v/>
      </c>
      <c r="E73" s="38" t="str">
        <f>IF(C73&gt;0,VLOOKUP(Gruppenübersicht!$B73,Stammdaten!$A$15:$D$101,3,FALSE),"")</f>
        <v/>
      </c>
      <c r="F73" s="39" t="str">
        <f>IF(C73&gt;0,VLOOKUP(Gruppenübersicht!$B73,Stammdaten!$A$15:$D$101,4,FALSE),"")</f>
        <v/>
      </c>
      <c r="G73" s="37">
        <f t="shared" si="0"/>
        <v>0</v>
      </c>
      <c r="H73" s="33">
        <f>SUMPRODUCT($C73:$C82,$E73:$E82)</f>
        <v>0</v>
      </c>
      <c r="I73" s="34">
        <f>SUMPRODUCT($C73:$C82,$F73:$F82)</f>
        <v>0</v>
      </c>
    </row>
    <row r="74" spans="1:9" x14ac:dyDescent="0.25">
      <c r="A74" s="94"/>
      <c r="B74" s="78"/>
      <c r="C74" s="78"/>
      <c r="D74" s="2" t="str">
        <f>IF(C74&gt;0,VLOOKUP(Gruppenübersicht!$B74,Stammdaten!$A$15:$D$101,2,FALSE),"")</f>
        <v/>
      </c>
      <c r="E74" s="2" t="str">
        <f>IF(C74&gt;0,VLOOKUP(Gruppenübersicht!$B74,Stammdaten!$A$15:$D$101,3,FALSE),"")</f>
        <v/>
      </c>
      <c r="F74" s="14" t="str">
        <f>IF(C74&gt;0,VLOOKUP(Gruppenübersicht!$B74,Stammdaten!$A$15:$D$101,4,FALSE),"")</f>
        <v/>
      </c>
      <c r="G74" s="1"/>
      <c r="H74" s="1"/>
      <c r="I74" s="1"/>
    </row>
    <row r="75" spans="1:9" x14ac:dyDescent="0.25">
      <c r="A75" s="94"/>
      <c r="B75" s="78"/>
      <c r="C75" s="78"/>
      <c r="D75" s="2" t="str">
        <f>IF(C75&gt;0,VLOOKUP(Gruppenübersicht!$B75,Stammdaten!$A$15:$D$101,2,FALSE),"")</f>
        <v/>
      </c>
      <c r="E75" s="2" t="str">
        <f>IF(C75&gt;0,VLOOKUP(Gruppenübersicht!$B75,Stammdaten!$A$15:$D$101,3,FALSE),"")</f>
        <v/>
      </c>
      <c r="F75" s="14" t="str">
        <f>IF(C75&gt;0,VLOOKUP(Gruppenübersicht!$B75,Stammdaten!$A$15:$D$101,4,FALSE),"")</f>
        <v/>
      </c>
      <c r="G75" s="1"/>
      <c r="H75" s="1"/>
      <c r="I75" s="1"/>
    </row>
    <row r="76" spans="1:9" x14ac:dyDescent="0.25">
      <c r="A76" s="94"/>
      <c r="B76" s="78"/>
      <c r="C76" s="78"/>
      <c r="D76" s="2" t="str">
        <f>IF(C76&gt;0,VLOOKUP(Gruppenübersicht!$B76,Stammdaten!$A$15:$D$101,2,FALSE),"")</f>
        <v/>
      </c>
      <c r="E76" s="2" t="str">
        <f>IF(C76&gt;0,VLOOKUP(Gruppenübersicht!$B76,Stammdaten!$A$15:$D$101,3,FALSE),"")</f>
        <v/>
      </c>
      <c r="F76" s="14" t="str">
        <f>IF(C76&gt;0,VLOOKUP(Gruppenübersicht!$B76,Stammdaten!$A$15:$D$101,4,FALSE),"")</f>
        <v/>
      </c>
      <c r="G76" s="1"/>
      <c r="H76" s="1"/>
      <c r="I76" s="1"/>
    </row>
    <row r="77" spans="1:9" x14ac:dyDescent="0.25">
      <c r="A77" s="94"/>
      <c r="B77" s="78"/>
      <c r="C77" s="78"/>
      <c r="D77" s="2" t="str">
        <f>IF(C77&gt;0,VLOOKUP(Gruppenübersicht!$B77,Stammdaten!$A$15:$D$101,2,FALSE),"")</f>
        <v/>
      </c>
      <c r="E77" s="2" t="str">
        <f>IF(C77&gt;0,VLOOKUP(Gruppenübersicht!$B77,Stammdaten!$A$15:$D$101,3,FALSE),"")</f>
        <v/>
      </c>
      <c r="F77" s="14" t="str">
        <f>IF(C77&gt;0,VLOOKUP(Gruppenübersicht!$B77,Stammdaten!$A$15:$D$101,4,FALSE),"")</f>
        <v/>
      </c>
      <c r="G77" s="1"/>
      <c r="H77" s="1"/>
      <c r="I77" s="1"/>
    </row>
    <row r="78" spans="1:9" x14ac:dyDescent="0.25">
      <c r="A78" s="94"/>
      <c r="B78" s="78"/>
      <c r="C78" s="78"/>
      <c r="D78" s="2" t="str">
        <f>IF(C78&gt;0,VLOOKUP(Gruppenübersicht!$B78,Stammdaten!$A$15:$D$101,2,FALSE),"")</f>
        <v/>
      </c>
      <c r="E78" s="2" t="str">
        <f>IF(C78&gt;0,VLOOKUP(Gruppenübersicht!$B78,Stammdaten!$A$15:$D$101,3,FALSE),"")</f>
        <v/>
      </c>
      <c r="F78" s="14" t="str">
        <f>IF(C78&gt;0,VLOOKUP(Gruppenübersicht!$B78,Stammdaten!$A$15:$D$101,4,FALSE),"")</f>
        <v/>
      </c>
      <c r="G78" s="1"/>
      <c r="H78" s="1"/>
      <c r="I78" s="1"/>
    </row>
    <row r="79" spans="1:9" x14ac:dyDescent="0.25">
      <c r="A79" s="94"/>
      <c r="B79" s="78"/>
      <c r="C79" s="78"/>
      <c r="D79" s="2" t="str">
        <f>IF(C79&gt;0,VLOOKUP(Gruppenübersicht!$B79,Stammdaten!$A$15:$D$101,2,FALSE),"")</f>
        <v/>
      </c>
      <c r="E79" s="2" t="str">
        <f>IF(C79&gt;0,VLOOKUP(Gruppenübersicht!$B79,Stammdaten!$A$15:$D$101,3,FALSE),"")</f>
        <v/>
      </c>
      <c r="F79" s="14" t="str">
        <f>IF(C79&gt;0,VLOOKUP(Gruppenübersicht!$B79,Stammdaten!$A$15:$D$101,4,FALSE),"")</f>
        <v/>
      </c>
      <c r="G79" s="1"/>
      <c r="H79" s="1"/>
      <c r="I79" s="1"/>
    </row>
    <row r="80" spans="1:9" x14ac:dyDescent="0.25">
      <c r="A80" s="94"/>
      <c r="B80" s="78"/>
      <c r="C80" s="78"/>
      <c r="D80" s="2" t="str">
        <f>IF(C80&gt;0,VLOOKUP(Gruppenübersicht!$B80,Stammdaten!$A$15:$D$101,2,FALSE),"")</f>
        <v/>
      </c>
      <c r="E80" s="2" t="str">
        <f>IF(C80&gt;0,VLOOKUP(Gruppenübersicht!$B80,Stammdaten!$A$15:$D$101,3,FALSE),"")</f>
        <v/>
      </c>
      <c r="F80" s="14" t="str">
        <f>IF(C80&gt;0,VLOOKUP(Gruppenübersicht!$B80,Stammdaten!$A$15:$D$101,4,FALSE),"")</f>
        <v/>
      </c>
      <c r="G80" s="1"/>
      <c r="H80" s="1"/>
      <c r="I80" s="1"/>
    </row>
    <row r="81" spans="1:9" x14ac:dyDescent="0.25">
      <c r="A81" s="94"/>
      <c r="B81" s="78"/>
      <c r="C81" s="78"/>
      <c r="D81" s="2" t="str">
        <f>IF(C81&gt;0,VLOOKUP(Gruppenübersicht!$B81,Stammdaten!$A$15:$D$101,2,FALSE),"")</f>
        <v/>
      </c>
      <c r="E81" s="2" t="str">
        <f>IF(C81&gt;0,VLOOKUP(Gruppenübersicht!$B81,Stammdaten!$A$15:$D$101,3,FALSE),"")</f>
        <v/>
      </c>
      <c r="F81" s="14" t="str">
        <f>IF(C81&gt;0,VLOOKUP(Gruppenübersicht!$B81,Stammdaten!$A$15:$D$101,4,FALSE),"")</f>
        <v/>
      </c>
      <c r="G81" s="1"/>
      <c r="H81" s="1"/>
      <c r="I81" s="1"/>
    </row>
    <row r="82" spans="1:9" ht="15.75" thickBot="1" x14ac:dyDescent="0.3">
      <c r="A82" s="95"/>
      <c r="B82" s="79"/>
      <c r="C82" s="79"/>
      <c r="D82" s="15" t="str">
        <f>IF(C82&gt;0,VLOOKUP(Gruppenübersicht!$B82,Stammdaten!$A$15:$D$101,2,FALSE),"")</f>
        <v/>
      </c>
      <c r="E82" s="15" t="str">
        <f>IF(C82&gt;0,VLOOKUP(Gruppenübersicht!$B82,Stammdaten!$A$15:$D$101,3,FALSE),"")</f>
        <v/>
      </c>
      <c r="F82" s="16" t="str">
        <f>IF(C82&gt;0,VLOOKUP(Gruppenübersicht!$B82,Stammdaten!$A$15:$D$101,4,FALSE),"")</f>
        <v/>
      </c>
      <c r="G82" s="1"/>
      <c r="H82" s="1"/>
      <c r="I82" s="1"/>
    </row>
    <row r="83" spans="1:9" ht="34.5" thickBot="1" x14ac:dyDescent="0.3">
      <c r="A83" s="27"/>
      <c r="B83" s="32"/>
      <c r="D83" s="32" t="str">
        <f>IF(C83&gt;0,VLOOKUP(Gruppenübersicht!$B83,Stammdaten!$A$15:$D$101,2,FALSE),"")</f>
        <v/>
      </c>
      <c r="E83" s="32" t="str">
        <f>IF(C83&gt;0,VLOOKUP(Gruppenübersicht!$B83,Stammdaten!$A$15:$D$101,3,FALSE),"")</f>
        <v/>
      </c>
      <c r="F83" s="32" t="str">
        <f>IF(C83&gt;0,VLOOKUP(Gruppenübersicht!$B83,Stammdaten!$A$15:$D$101,4,FALSE),"")</f>
        <v/>
      </c>
      <c r="G83" s="1"/>
      <c r="H83" s="1"/>
      <c r="I83" s="1"/>
    </row>
    <row r="84" spans="1:9" s="1" customFormat="1" ht="15.75" thickBot="1" x14ac:dyDescent="0.3">
      <c r="A84" s="96">
        <v>8</v>
      </c>
      <c r="B84" s="77"/>
      <c r="C84" s="77"/>
      <c r="D84" s="38" t="str">
        <f>IF(C84&gt;0,VLOOKUP(Gruppenübersicht!$B84,Stammdaten!$A$15:$D$101,2,FALSE),"")</f>
        <v/>
      </c>
      <c r="E84" s="38" t="str">
        <f>IF(C84&gt;0,VLOOKUP(Gruppenübersicht!$B84,Stammdaten!$A$15:$D$101,3,FALSE),"")</f>
        <v/>
      </c>
      <c r="F84" s="39" t="str">
        <f>IF(C84&gt;0,VLOOKUP(Gruppenübersicht!$B84,Stammdaten!$A$15:$D$101,4,FALSE),"")</f>
        <v/>
      </c>
      <c r="G84" s="37">
        <f t="shared" ref="G84:G106" si="1">SUMPRODUCT($C84:$C93,$D84:$D93)</f>
        <v>0</v>
      </c>
      <c r="H84" s="33">
        <f>SUMPRODUCT($C84:$C93,$E84:$E93)</f>
        <v>0</v>
      </c>
      <c r="I84" s="34">
        <f>SUMPRODUCT($C84:$C93,$F84:$F93)</f>
        <v>0</v>
      </c>
    </row>
    <row r="85" spans="1:9" x14ac:dyDescent="0.25">
      <c r="A85" s="97"/>
      <c r="B85" s="78"/>
      <c r="C85" s="78"/>
      <c r="D85" s="2" t="str">
        <f>IF(C85&gt;0,VLOOKUP(Gruppenübersicht!$B85,Stammdaten!$A$15:$D$101,2,FALSE),"")</f>
        <v/>
      </c>
      <c r="E85" s="2" t="str">
        <f>IF(C85&gt;0,VLOOKUP(Gruppenübersicht!$B85,Stammdaten!$A$15:$D$101,3,FALSE),"")</f>
        <v/>
      </c>
      <c r="F85" s="14" t="str">
        <f>IF(C85&gt;0,VLOOKUP(Gruppenübersicht!$B85,Stammdaten!$A$15:$D$101,4,FALSE),"")</f>
        <v/>
      </c>
      <c r="G85" s="1"/>
      <c r="H85" s="1"/>
      <c r="I85" s="1"/>
    </row>
    <row r="86" spans="1:9" x14ac:dyDescent="0.25">
      <c r="A86" s="97"/>
      <c r="B86" s="78"/>
      <c r="C86" s="78"/>
      <c r="D86" s="2" t="str">
        <f>IF(C86&gt;0,VLOOKUP(Gruppenübersicht!$B86,Stammdaten!$A$15:$D$101,2,FALSE),"")</f>
        <v/>
      </c>
      <c r="E86" s="2" t="str">
        <f>IF(C86&gt;0,VLOOKUP(Gruppenübersicht!$B86,Stammdaten!$A$15:$D$101,3,FALSE),"")</f>
        <v/>
      </c>
      <c r="F86" s="14" t="str">
        <f>IF(C86&gt;0,VLOOKUP(Gruppenübersicht!$B86,Stammdaten!$A$15:$D$101,4,FALSE),"")</f>
        <v/>
      </c>
      <c r="G86" s="1"/>
      <c r="H86" s="1"/>
      <c r="I86" s="1"/>
    </row>
    <row r="87" spans="1:9" x14ac:dyDescent="0.25">
      <c r="A87" s="97"/>
      <c r="B87" s="78"/>
      <c r="C87" s="78"/>
      <c r="D87" s="2" t="str">
        <f>IF(C87&gt;0,VLOOKUP(Gruppenübersicht!$B87,Stammdaten!$A$15:$D$101,2,FALSE),"")</f>
        <v/>
      </c>
      <c r="E87" s="2" t="str">
        <f>IF(C87&gt;0,VLOOKUP(Gruppenübersicht!$B87,Stammdaten!$A$15:$D$101,3,FALSE),"")</f>
        <v/>
      </c>
      <c r="F87" s="14" t="str">
        <f>IF(C87&gt;0,VLOOKUP(Gruppenübersicht!$B87,Stammdaten!$A$15:$D$101,4,FALSE),"")</f>
        <v/>
      </c>
      <c r="G87" s="1"/>
      <c r="H87" s="1"/>
      <c r="I87" s="1"/>
    </row>
    <row r="88" spans="1:9" x14ac:dyDescent="0.25">
      <c r="A88" s="97"/>
      <c r="B88" s="78"/>
      <c r="C88" s="78"/>
      <c r="D88" s="2" t="str">
        <f>IF(C88&gt;0,VLOOKUP(Gruppenübersicht!$B88,Stammdaten!$A$15:$D$101,2,FALSE),"")</f>
        <v/>
      </c>
      <c r="E88" s="2" t="str">
        <f>IF(C88&gt;0,VLOOKUP(Gruppenübersicht!$B88,Stammdaten!$A$15:$D$101,3,FALSE),"")</f>
        <v/>
      </c>
      <c r="F88" s="14" t="str">
        <f>IF(C88&gt;0,VLOOKUP(Gruppenübersicht!$B88,Stammdaten!$A$15:$D$101,4,FALSE),"")</f>
        <v/>
      </c>
      <c r="G88" s="1"/>
      <c r="H88" s="1"/>
      <c r="I88" s="1"/>
    </row>
    <row r="89" spans="1:9" x14ac:dyDescent="0.25">
      <c r="A89" s="97"/>
      <c r="B89" s="78"/>
      <c r="C89" s="78"/>
      <c r="D89" s="2" t="str">
        <f>IF(C89&gt;0,VLOOKUP(Gruppenübersicht!$B89,Stammdaten!$A$15:$D$101,2,FALSE),"")</f>
        <v/>
      </c>
      <c r="E89" s="2" t="str">
        <f>IF(C89&gt;0,VLOOKUP(Gruppenübersicht!$B89,Stammdaten!$A$15:$D$101,3,FALSE),"")</f>
        <v/>
      </c>
      <c r="F89" s="14" t="str">
        <f>IF(C89&gt;0,VLOOKUP(Gruppenübersicht!$B89,Stammdaten!$A$15:$D$101,4,FALSE),"")</f>
        <v/>
      </c>
      <c r="G89" s="1"/>
      <c r="H89" s="1"/>
      <c r="I89" s="1"/>
    </row>
    <row r="90" spans="1:9" x14ac:dyDescent="0.25">
      <c r="A90" s="97"/>
      <c r="B90" s="78"/>
      <c r="C90" s="78"/>
      <c r="D90" s="2" t="str">
        <f>IF(C90&gt;0,VLOOKUP(Gruppenübersicht!$B90,Stammdaten!$A$15:$D$101,2,FALSE),"")</f>
        <v/>
      </c>
      <c r="E90" s="2" t="str">
        <f>IF(C90&gt;0,VLOOKUP(Gruppenübersicht!$B90,Stammdaten!$A$15:$D$101,3,FALSE),"")</f>
        <v/>
      </c>
      <c r="F90" s="14" t="str">
        <f>IF(C90&gt;0,VLOOKUP(Gruppenübersicht!$B90,Stammdaten!$A$15:$D$101,4,FALSE),"")</f>
        <v/>
      </c>
      <c r="G90" s="1"/>
      <c r="H90" s="1"/>
      <c r="I90" s="1"/>
    </row>
    <row r="91" spans="1:9" x14ac:dyDescent="0.25">
      <c r="A91" s="97"/>
      <c r="B91" s="78"/>
      <c r="C91" s="78"/>
      <c r="D91" s="2" t="str">
        <f>IF(C91&gt;0,VLOOKUP(Gruppenübersicht!$B91,Stammdaten!$A$15:$D$101,2,FALSE),"")</f>
        <v/>
      </c>
      <c r="E91" s="2" t="str">
        <f>IF(C91&gt;0,VLOOKUP(Gruppenübersicht!$B91,Stammdaten!$A$15:$D$101,3,FALSE),"")</f>
        <v/>
      </c>
      <c r="F91" s="14" t="str">
        <f>IF(C91&gt;0,VLOOKUP(Gruppenübersicht!$B91,Stammdaten!$A$15:$D$101,4,FALSE),"")</f>
        <v/>
      </c>
      <c r="G91" s="1"/>
      <c r="H91" s="1"/>
      <c r="I91" s="1"/>
    </row>
    <row r="92" spans="1:9" x14ac:dyDescent="0.25">
      <c r="A92" s="97"/>
      <c r="B92" s="78"/>
      <c r="C92" s="78"/>
      <c r="D92" s="2" t="str">
        <f>IF(C92&gt;0,VLOOKUP(Gruppenübersicht!$B92,Stammdaten!$A$15:$D$101,2,FALSE),"")</f>
        <v/>
      </c>
      <c r="E92" s="2" t="str">
        <f>IF(C92&gt;0,VLOOKUP(Gruppenübersicht!$B92,Stammdaten!$A$15:$D$101,3,FALSE),"")</f>
        <v/>
      </c>
      <c r="F92" s="14" t="str">
        <f>IF(C92&gt;0,VLOOKUP(Gruppenübersicht!$B92,Stammdaten!$A$15:$D$101,4,FALSE),"")</f>
        <v/>
      </c>
      <c r="G92" s="1"/>
      <c r="H92" s="1"/>
      <c r="I92" s="1"/>
    </row>
    <row r="93" spans="1:9" ht="15.75" thickBot="1" x14ac:dyDescent="0.3">
      <c r="A93" s="98"/>
      <c r="B93" s="79"/>
      <c r="C93" s="79"/>
      <c r="D93" s="15" t="str">
        <f>IF(C93&gt;0,VLOOKUP(Gruppenübersicht!$B93,Stammdaten!$A$15:$D$101,2,FALSE),"")</f>
        <v/>
      </c>
      <c r="E93" s="15" t="str">
        <f>IF(C93&gt;0,VLOOKUP(Gruppenübersicht!$B93,Stammdaten!$A$15:$D$101,3,FALSE),"")</f>
        <v/>
      </c>
      <c r="F93" s="16" t="str">
        <f>IF(C93&gt;0,VLOOKUP(Gruppenübersicht!$B93,Stammdaten!$A$15:$D$101,4,FALSE),"")</f>
        <v/>
      </c>
      <c r="G93" s="1"/>
      <c r="H93" s="1"/>
      <c r="I93" s="1"/>
    </row>
    <row r="94" spans="1:9" ht="34.5" thickBot="1" x14ac:dyDescent="0.3">
      <c r="A94" s="27"/>
      <c r="B94" s="32"/>
      <c r="D94" s="32" t="str">
        <f>IF(C94&gt;0,VLOOKUP(Gruppenübersicht!$B94,Stammdaten!$A$15:$D$101,2,FALSE),"")</f>
        <v/>
      </c>
      <c r="E94" s="32" t="str">
        <f>IF(C94&gt;0,VLOOKUP(Gruppenübersicht!$B94,Stammdaten!$A$15:$D$101,3,FALSE),"")</f>
        <v/>
      </c>
      <c r="F94" s="32" t="str">
        <f>IF(C94&gt;0,VLOOKUP(Gruppenübersicht!$B94,Stammdaten!$A$15:$D$101,4,FALSE),"")</f>
        <v/>
      </c>
      <c r="G94" s="1"/>
      <c r="H94" s="1"/>
      <c r="I94" s="1"/>
    </row>
    <row r="95" spans="1:9" s="1" customFormat="1" ht="15.75" thickBot="1" x14ac:dyDescent="0.3">
      <c r="A95" s="99">
        <v>9</v>
      </c>
      <c r="B95" s="77"/>
      <c r="C95" s="77"/>
      <c r="D95" s="38" t="str">
        <f>IF(C95&gt;0,VLOOKUP(Gruppenübersicht!$B95,Stammdaten!$A$15:$D$101,2,FALSE),"")</f>
        <v/>
      </c>
      <c r="E95" s="38" t="str">
        <f>IF(C95&gt;0,VLOOKUP(Gruppenübersicht!$B95,Stammdaten!$A$15:$D$101,3,FALSE),"")</f>
        <v/>
      </c>
      <c r="F95" s="39" t="str">
        <f>IF(C95&gt;0,VLOOKUP(Gruppenübersicht!$B95,Stammdaten!$A$15:$D$101,4,FALSE),"")</f>
        <v/>
      </c>
      <c r="G95" s="37">
        <f t="shared" si="1"/>
        <v>0</v>
      </c>
      <c r="H95" s="33">
        <f>SUMPRODUCT($C95:$C104,$E95:$E104)</f>
        <v>0</v>
      </c>
      <c r="I95" s="34">
        <f>SUMPRODUCT($C95:$C104,$F95:$F104)</f>
        <v>0</v>
      </c>
    </row>
    <row r="96" spans="1:9" x14ac:dyDescent="0.25">
      <c r="A96" s="100"/>
      <c r="B96" s="78"/>
      <c r="C96" s="78"/>
      <c r="D96" s="2" t="str">
        <f>IF(C96&gt;0,VLOOKUP(Gruppenübersicht!$B96,Stammdaten!$A$15:$D$101,2,FALSE),"")</f>
        <v/>
      </c>
      <c r="E96" s="2" t="str">
        <f>IF(C96&gt;0,VLOOKUP(Gruppenübersicht!$B96,Stammdaten!$A$15:$D$101,3,FALSE),"")</f>
        <v/>
      </c>
      <c r="F96" s="14" t="str">
        <f>IF(C96&gt;0,VLOOKUP(Gruppenübersicht!$B96,Stammdaten!$A$15:$D$101,4,FALSE),"")</f>
        <v/>
      </c>
      <c r="G96" s="1"/>
      <c r="H96" s="1"/>
      <c r="I96" s="1"/>
    </row>
    <row r="97" spans="1:9" x14ac:dyDescent="0.25">
      <c r="A97" s="100"/>
      <c r="B97" s="78"/>
      <c r="C97" s="78"/>
      <c r="D97" s="2" t="str">
        <f>IF(C97&gt;0,VLOOKUP(Gruppenübersicht!$B97,Stammdaten!$A$15:$D$101,2,FALSE),"")</f>
        <v/>
      </c>
      <c r="E97" s="2" t="str">
        <f>IF(C97&gt;0,VLOOKUP(Gruppenübersicht!$B97,Stammdaten!$A$15:$D$101,3,FALSE),"")</f>
        <v/>
      </c>
      <c r="F97" s="14" t="str">
        <f>IF(C97&gt;0,VLOOKUP(Gruppenübersicht!$B97,Stammdaten!$A$15:$D$101,4,FALSE),"")</f>
        <v/>
      </c>
      <c r="G97" s="1"/>
      <c r="H97" s="1"/>
      <c r="I97" s="1"/>
    </row>
    <row r="98" spans="1:9" x14ac:dyDescent="0.25">
      <c r="A98" s="100"/>
      <c r="B98" s="78"/>
      <c r="C98" s="78"/>
      <c r="D98" s="2" t="str">
        <f>IF(C98&gt;0,VLOOKUP(Gruppenübersicht!$B98,Stammdaten!$A$15:$D$101,2,FALSE),"")</f>
        <v/>
      </c>
      <c r="E98" s="2" t="str">
        <f>IF(C98&gt;0,VLOOKUP(Gruppenübersicht!$B98,Stammdaten!$A$15:$D$101,3,FALSE),"")</f>
        <v/>
      </c>
      <c r="F98" s="14" t="str">
        <f>IF(C98&gt;0,VLOOKUP(Gruppenübersicht!$B98,Stammdaten!$A$15:$D$101,4,FALSE),"")</f>
        <v/>
      </c>
      <c r="G98" s="1"/>
      <c r="H98" s="1"/>
      <c r="I98" s="1"/>
    </row>
    <row r="99" spans="1:9" x14ac:dyDescent="0.25">
      <c r="A99" s="100"/>
      <c r="B99" s="78"/>
      <c r="C99" s="78"/>
      <c r="D99" s="2" t="str">
        <f>IF(C99&gt;0,VLOOKUP(Gruppenübersicht!$B99,Stammdaten!$A$15:$D$101,2,FALSE),"")</f>
        <v/>
      </c>
      <c r="E99" s="2" t="str">
        <f>IF(C99&gt;0,VLOOKUP(Gruppenübersicht!$B99,Stammdaten!$A$15:$D$101,3,FALSE),"")</f>
        <v/>
      </c>
      <c r="F99" s="14" t="str">
        <f>IF(C99&gt;0,VLOOKUP(Gruppenübersicht!$B99,Stammdaten!$A$15:$D$101,4,FALSE),"")</f>
        <v/>
      </c>
      <c r="G99" s="1"/>
      <c r="H99" s="1"/>
      <c r="I99" s="1"/>
    </row>
    <row r="100" spans="1:9" x14ac:dyDescent="0.25">
      <c r="A100" s="100"/>
      <c r="B100" s="78"/>
      <c r="C100" s="78"/>
      <c r="D100" s="2" t="str">
        <f>IF(C100&gt;0,VLOOKUP(Gruppenübersicht!$B100,Stammdaten!$A$15:$D$101,2,FALSE),"")</f>
        <v/>
      </c>
      <c r="E100" s="2" t="str">
        <f>IF(C100&gt;0,VLOOKUP(Gruppenübersicht!$B100,Stammdaten!$A$15:$D$101,3,FALSE),"")</f>
        <v/>
      </c>
      <c r="F100" s="14" t="str">
        <f>IF(C100&gt;0,VLOOKUP(Gruppenübersicht!$B100,Stammdaten!$A$15:$D$101,4,FALSE),"")</f>
        <v/>
      </c>
      <c r="G100" s="1"/>
      <c r="H100" s="1"/>
      <c r="I100" s="1"/>
    </row>
    <row r="101" spans="1:9" x14ac:dyDescent="0.25">
      <c r="A101" s="100"/>
      <c r="B101" s="78"/>
      <c r="C101" s="78"/>
      <c r="D101" s="2" t="str">
        <f>IF(C101&gt;0,VLOOKUP(Gruppenübersicht!$B101,Stammdaten!$A$15:$D$101,2,FALSE),"")</f>
        <v/>
      </c>
      <c r="E101" s="2" t="str">
        <f>IF(C101&gt;0,VLOOKUP(Gruppenübersicht!$B101,Stammdaten!$A$15:$D$101,3,FALSE),"")</f>
        <v/>
      </c>
      <c r="F101" s="14" t="str">
        <f>IF(C101&gt;0,VLOOKUP(Gruppenübersicht!$B101,Stammdaten!$A$15:$D$101,4,FALSE),"")</f>
        <v/>
      </c>
      <c r="G101" s="1"/>
      <c r="H101" s="1"/>
      <c r="I101" s="1"/>
    </row>
    <row r="102" spans="1:9" x14ac:dyDescent="0.25">
      <c r="A102" s="100"/>
      <c r="B102" s="78"/>
      <c r="C102" s="78"/>
      <c r="D102" s="2" t="str">
        <f>IF(C102&gt;0,VLOOKUP(Gruppenübersicht!$B102,Stammdaten!$A$15:$D$101,2,FALSE),"")</f>
        <v/>
      </c>
      <c r="E102" s="2" t="str">
        <f>IF(C102&gt;0,VLOOKUP(Gruppenübersicht!$B102,Stammdaten!$A$15:$D$101,3,FALSE),"")</f>
        <v/>
      </c>
      <c r="F102" s="14" t="str">
        <f>IF(C102&gt;0,VLOOKUP(Gruppenübersicht!$B102,Stammdaten!$A$15:$D$101,4,FALSE),"")</f>
        <v/>
      </c>
      <c r="G102" s="1"/>
      <c r="H102" s="1"/>
      <c r="I102" s="1"/>
    </row>
    <row r="103" spans="1:9" x14ac:dyDescent="0.25">
      <c r="A103" s="100"/>
      <c r="B103" s="78"/>
      <c r="C103" s="78"/>
      <c r="D103" s="2" t="str">
        <f>IF(C103&gt;0,VLOOKUP(Gruppenübersicht!$B103,Stammdaten!$A$15:$D$101,2,FALSE),"")</f>
        <v/>
      </c>
      <c r="E103" s="2" t="str">
        <f>IF(C103&gt;0,VLOOKUP(Gruppenübersicht!$B103,Stammdaten!$A$15:$D$101,3,FALSE),"")</f>
        <v/>
      </c>
      <c r="F103" s="14" t="str">
        <f>IF(C103&gt;0,VLOOKUP(Gruppenübersicht!$B103,Stammdaten!$A$15:$D$101,4,FALSE),"")</f>
        <v/>
      </c>
      <c r="G103" s="1"/>
      <c r="H103" s="1"/>
      <c r="I103" s="1"/>
    </row>
    <row r="104" spans="1:9" ht="15.75" thickBot="1" x14ac:dyDescent="0.3">
      <c r="A104" s="101"/>
      <c r="B104" s="79"/>
      <c r="C104" s="79"/>
      <c r="D104" s="15" t="str">
        <f>IF(C104&gt;0,VLOOKUP(Gruppenübersicht!$B104,Stammdaten!$A$15:$D$101,2,FALSE),"")</f>
        <v/>
      </c>
      <c r="E104" s="15" t="str">
        <f>IF(C104&gt;0,VLOOKUP(Gruppenübersicht!$B104,Stammdaten!$A$15:$D$101,3,FALSE),"")</f>
        <v/>
      </c>
      <c r="F104" s="16" t="str">
        <f>IF(C104&gt;0,VLOOKUP(Gruppenübersicht!$B104,Stammdaten!$A$15:$D$101,4,FALSE),"")</f>
        <v/>
      </c>
      <c r="G104" s="1"/>
      <c r="H104" s="1"/>
      <c r="I104" s="1"/>
    </row>
    <row r="105" spans="1:9" ht="34.5" thickBot="1" x14ac:dyDescent="0.3">
      <c r="A105" s="27"/>
      <c r="B105" s="32"/>
      <c r="D105" s="32" t="str">
        <f>IF(C105&gt;0,VLOOKUP(Gruppenübersicht!$B105,Stammdaten!$A$15:$D$101,2,FALSE),"")</f>
        <v/>
      </c>
      <c r="E105" s="32" t="str">
        <f>IF(C105&gt;0,VLOOKUP(Gruppenübersicht!$B105,Stammdaten!$A$15:$D$101,3,FALSE),"")</f>
        <v/>
      </c>
      <c r="F105" s="32" t="str">
        <f>IF(C105&gt;0,VLOOKUP(Gruppenübersicht!$B105,Stammdaten!$A$15:$D$101,4,FALSE),"")</f>
        <v/>
      </c>
      <c r="G105" s="1"/>
      <c r="H105" s="1"/>
      <c r="I105" s="1"/>
    </row>
    <row r="106" spans="1:9" s="1" customFormat="1" ht="15.75" thickBot="1" x14ac:dyDescent="0.3">
      <c r="A106" s="102">
        <v>10</v>
      </c>
      <c r="B106" s="77"/>
      <c r="C106" s="77"/>
      <c r="D106" s="38" t="str">
        <f>IF(C106&gt;0,VLOOKUP(Gruppenübersicht!$B106,Stammdaten!$A$15:$D$101,2,FALSE),"")</f>
        <v/>
      </c>
      <c r="E106" s="38" t="str">
        <f>IF(C106&gt;0,VLOOKUP(Gruppenübersicht!$B106,Stammdaten!$A$15:$D$101,3,FALSE),"")</f>
        <v/>
      </c>
      <c r="F106" s="39" t="str">
        <f>IF(C106&gt;0,VLOOKUP(Gruppenübersicht!$B106,Stammdaten!$A$15:$D$101,4,FALSE),"")</f>
        <v/>
      </c>
      <c r="G106" s="37">
        <f t="shared" si="1"/>
        <v>0</v>
      </c>
      <c r="H106" s="33">
        <f>SUMPRODUCT($C106:$C115,$E106:$E115)</f>
        <v>0</v>
      </c>
      <c r="I106" s="34">
        <f>SUMPRODUCT($C106:$C115,$F106:$F115)</f>
        <v>0</v>
      </c>
    </row>
    <row r="107" spans="1:9" x14ac:dyDescent="0.25">
      <c r="A107" s="103"/>
      <c r="B107" s="78"/>
      <c r="C107" s="78"/>
      <c r="D107" s="2" t="str">
        <f>IF(C107&gt;0,VLOOKUP(Gruppenübersicht!$B107,Stammdaten!$A$15:$D$101,2,FALSE),"")</f>
        <v/>
      </c>
      <c r="E107" s="2" t="str">
        <f>IF(C107&gt;0,VLOOKUP(Gruppenübersicht!$B107,Stammdaten!$A$15:$D$101,3,FALSE),"")</f>
        <v/>
      </c>
      <c r="F107" s="14" t="str">
        <f>IF(C107&gt;0,VLOOKUP(Gruppenübersicht!$B107,Stammdaten!$A$15:$D$101,4,FALSE),"")</f>
        <v/>
      </c>
      <c r="G107" s="1"/>
      <c r="H107" s="1"/>
      <c r="I107" s="1"/>
    </row>
    <row r="108" spans="1:9" x14ac:dyDescent="0.25">
      <c r="A108" s="103"/>
      <c r="B108" s="78"/>
      <c r="C108" s="78"/>
      <c r="D108" s="2" t="str">
        <f>IF(C108&gt;0,VLOOKUP(Gruppenübersicht!$B108,Stammdaten!$A$15:$D$101,2,FALSE),"")</f>
        <v/>
      </c>
      <c r="E108" s="2" t="str">
        <f>IF(C108&gt;0,VLOOKUP(Gruppenübersicht!$B108,Stammdaten!$A$15:$D$101,3,FALSE),"")</f>
        <v/>
      </c>
      <c r="F108" s="14" t="str">
        <f>IF(C108&gt;0,VLOOKUP(Gruppenübersicht!$B108,Stammdaten!$A$15:$D$101,4,FALSE),"")</f>
        <v/>
      </c>
      <c r="G108" s="1"/>
      <c r="H108" s="1"/>
      <c r="I108" s="1"/>
    </row>
    <row r="109" spans="1:9" x14ac:dyDescent="0.25">
      <c r="A109" s="103"/>
      <c r="B109" s="78"/>
      <c r="C109" s="78"/>
      <c r="D109" s="2" t="str">
        <f>IF(C109&gt;0,VLOOKUP(Gruppenübersicht!$B109,Stammdaten!$A$15:$D$101,2,FALSE),"")</f>
        <v/>
      </c>
      <c r="E109" s="2" t="str">
        <f>IF(C109&gt;0,VLOOKUP(Gruppenübersicht!$B109,Stammdaten!$A$15:$D$101,3,FALSE),"")</f>
        <v/>
      </c>
      <c r="F109" s="14" t="str">
        <f>IF(C109&gt;0,VLOOKUP(Gruppenübersicht!$B109,Stammdaten!$A$15:$D$101,4,FALSE),"")</f>
        <v/>
      </c>
      <c r="G109" s="1"/>
      <c r="H109" s="1"/>
      <c r="I109" s="1"/>
    </row>
    <row r="110" spans="1:9" x14ac:dyDescent="0.25">
      <c r="A110" s="103"/>
      <c r="B110" s="78"/>
      <c r="C110" s="78"/>
      <c r="D110" s="2" t="str">
        <f>IF(C110&gt;0,VLOOKUP(Gruppenübersicht!$B110,Stammdaten!$A$15:$D$101,2,FALSE),"")</f>
        <v/>
      </c>
      <c r="E110" s="2" t="str">
        <f>IF(C110&gt;0,VLOOKUP(Gruppenübersicht!$B110,Stammdaten!$A$15:$D$101,3,FALSE),"")</f>
        <v/>
      </c>
      <c r="F110" s="14" t="str">
        <f>IF(C110&gt;0,VLOOKUP(Gruppenübersicht!$B110,Stammdaten!$A$15:$D$101,4,FALSE),"")</f>
        <v/>
      </c>
      <c r="G110" s="1"/>
      <c r="H110" s="1"/>
      <c r="I110" s="1"/>
    </row>
    <row r="111" spans="1:9" x14ac:dyDescent="0.25">
      <c r="A111" s="103"/>
      <c r="B111" s="78"/>
      <c r="C111" s="78"/>
      <c r="D111" s="2" t="str">
        <f>IF(C111&gt;0,VLOOKUP(Gruppenübersicht!$B111,Stammdaten!$A$15:$D$101,2,FALSE),"")</f>
        <v/>
      </c>
      <c r="E111" s="2" t="str">
        <f>IF(C111&gt;0,VLOOKUP(Gruppenübersicht!$B111,Stammdaten!$A$15:$D$101,3,FALSE),"")</f>
        <v/>
      </c>
      <c r="F111" s="14" t="str">
        <f>IF(C111&gt;0,VLOOKUP(Gruppenübersicht!$B111,Stammdaten!$A$15:$D$101,4,FALSE),"")</f>
        <v/>
      </c>
      <c r="G111" s="1"/>
      <c r="H111" s="1"/>
      <c r="I111" s="1"/>
    </row>
    <row r="112" spans="1:9" x14ac:dyDescent="0.25">
      <c r="A112" s="103"/>
      <c r="B112" s="78"/>
      <c r="C112" s="78"/>
      <c r="D112" s="2" t="str">
        <f>IF(C112&gt;0,VLOOKUP(Gruppenübersicht!$B112,Stammdaten!$A$15:$D$101,2,FALSE),"")</f>
        <v/>
      </c>
      <c r="E112" s="2" t="str">
        <f>IF(C112&gt;0,VLOOKUP(Gruppenübersicht!$B112,Stammdaten!$A$15:$D$101,3,FALSE),"")</f>
        <v/>
      </c>
      <c r="F112" s="14" t="str">
        <f>IF(C112&gt;0,VLOOKUP(Gruppenübersicht!$B112,Stammdaten!$A$15:$D$101,4,FALSE),"")</f>
        <v/>
      </c>
      <c r="G112" s="1"/>
      <c r="H112" s="1"/>
      <c r="I112" s="1"/>
    </row>
    <row r="113" spans="1:9" x14ac:dyDescent="0.25">
      <c r="A113" s="103"/>
      <c r="B113" s="78"/>
      <c r="C113" s="78"/>
      <c r="D113" s="2" t="str">
        <f>IF(C113&gt;0,VLOOKUP(Gruppenübersicht!$B113,Stammdaten!$A$15:$D$101,2,FALSE),"")</f>
        <v/>
      </c>
      <c r="E113" s="2" t="str">
        <f>IF(C113&gt;0,VLOOKUP(Gruppenübersicht!$B113,Stammdaten!$A$15:$D$101,3,FALSE),"")</f>
        <v/>
      </c>
      <c r="F113" s="14" t="str">
        <f>IF(C113&gt;0,VLOOKUP(Gruppenübersicht!$B113,Stammdaten!$A$15:$D$101,4,FALSE),"")</f>
        <v/>
      </c>
      <c r="G113" s="1"/>
      <c r="H113" s="1"/>
      <c r="I113" s="1"/>
    </row>
    <row r="114" spans="1:9" x14ac:dyDescent="0.25">
      <c r="A114" s="103"/>
      <c r="B114" s="78"/>
      <c r="C114" s="78"/>
      <c r="D114" s="2" t="str">
        <f>IF(C114&gt;0,VLOOKUP(Gruppenübersicht!$B114,Stammdaten!$A$15:$D$101,2,FALSE),"")</f>
        <v/>
      </c>
      <c r="E114" s="2" t="str">
        <f>IF(C114&gt;0,VLOOKUP(Gruppenübersicht!$B114,Stammdaten!$A$15:$D$101,3,FALSE),"")</f>
        <v/>
      </c>
      <c r="F114" s="14" t="str">
        <f>IF(C114&gt;0,VLOOKUP(Gruppenübersicht!$B114,Stammdaten!$A$15:$D$101,4,FALSE),"")</f>
        <v/>
      </c>
      <c r="G114" s="1"/>
      <c r="H114" s="1"/>
      <c r="I114" s="1"/>
    </row>
    <row r="115" spans="1:9" ht="15.75" thickBot="1" x14ac:dyDescent="0.3">
      <c r="A115" s="104"/>
      <c r="B115" s="79"/>
      <c r="C115" s="79"/>
      <c r="D115" s="15" t="str">
        <f>IF(C115&gt;0,VLOOKUP(Gruppenübersicht!$B115,Stammdaten!$A$15:$D$101,2,FALSE),"")</f>
        <v/>
      </c>
      <c r="E115" s="15" t="str">
        <f>IF(C115&gt;0,VLOOKUP(Gruppenübersicht!$B115,Stammdaten!$A$15:$D$101,3,FALSE),"")</f>
        <v/>
      </c>
      <c r="F115" s="16" t="str">
        <f>IF(C115&gt;0,VLOOKUP(Gruppenübersicht!$B115,Stammdaten!$A$15:$D$101,4,FALSE),"")</f>
        <v/>
      </c>
      <c r="G115" s="1"/>
      <c r="H115" s="1"/>
      <c r="I115" s="1"/>
    </row>
    <row r="116" spans="1:9" ht="15.75" thickBot="1" x14ac:dyDescent="0.3"/>
    <row r="117" spans="1:9" ht="15.75" thickBot="1" x14ac:dyDescent="0.3">
      <c r="A117" s="102">
        <v>11</v>
      </c>
      <c r="B117" s="77"/>
      <c r="C117" s="77"/>
      <c r="D117" s="38" t="str">
        <f>IF(C117&gt;0,VLOOKUP(Gruppenübersicht!$B117,Stammdaten!$A$15:$D$101,2,FALSE),"")</f>
        <v/>
      </c>
      <c r="E117" s="38" t="str">
        <f>IF(C117&gt;0,VLOOKUP(Gruppenübersicht!$B117,Stammdaten!$A$15:$D$101,3,FALSE),"")</f>
        <v/>
      </c>
      <c r="F117" s="39" t="str">
        <f>IF(C117&gt;0,VLOOKUP(Gruppenübersicht!$B117,Stammdaten!$A$15:$D$101,4,FALSE),"")</f>
        <v/>
      </c>
      <c r="G117" s="37">
        <f t="shared" ref="G117" si="2">SUMPRODUCT($C117:$C126,$D117:$D126)</f>
        <v>0</v>
      </c>
      <c r="H117" s="33">
        <f>SUMPRODUCT($C117:$C126,$E117:$E126)</f>
        <v>0</v>
      </c>
      <c r="I117" s="34">
        <f>SUMPRODUCT($C117:$C126,$F117:$F126)</f>
        <v>0</v>
      </c>
    </row>
    <row r="118" spans="1:9" x14ac:dyDescent="0.25">
      <c r="A118" s="103"/>
      <c r="B118" s="78"/>
      <c r="C118" s="78"/>
      <c r="D118" s="2" t="str">
        <f>IF(C118&gt;0,VLOOKUP(Gruppenübersicht!$B118,Stammdaten!$A$15:$D$101,2,FALSE),"")</f>
        <v/>
      </c>
      <c r="E118" s="2" t="str">
        <f>IF(C118&gt;0,VLOOKUP(Gruppenübersicht!$B118,Stammdaten!$A$15:$D$101,3,FALSE),"")</f>
        <v/>
      </c>
      <c r="F118" s="14" t="str">
        <f>IF(C118&gt;0,VLOOKUP(Gruppenübersicht!$B118,Stammdaten!$A$15:$D$101,4,FALSE),"")</f>
        <v/>
      </c>
      <c r="G118" s="1"/>
      <c r="H118" s="1"/>
      <c r="I118" s="1"/>
    </row>
    <row r="119" spans="1:9" x14ac:dyDescent="0.25">
      <c r="A119" s="103"/>
      <c r="B119" s="78"/>
      <c r="C119" s="78"/>
      <c r="D119" s="2" t="str">
        <f>IF(C119&gt;0,VLOOKUP(Gruppenübersicht!$B119,Stammdaten!$A$15:$D$101,2,FALSE),"")</f>
        <v/>
      </c>
      <c r="E119" s="2" t="str">
        <f>IF(C119&gt;0,VLOOKUP(Gruppenübersicht!$B119,Stammdaten!$A$15:$D$101,3,FALSE),"")</f>
        <v/>
      </c>
      <c r="F119" s="14" t="str">
        <f>IF(C119&gt;0,VLOOKUP(Gruppenübersicht!$B119,Stammdaten!$A$15:$D$101,4,FALSE),"")</f>
        <v/>
      </c>
      <c r="G119" s="1"/>
      <c r="H119" s="1"/>
      <c r="I119" s="1"/>
    </row>
    <row r="120" spans="1:9" x14ac:dyDescent="0.25">
      <c r="A120" s="103"/>
      <c r="B120" s="78"/>
      <c r="C120" s="78"/>
      <c r="D120" s="2" t="str">
        <f>IF(C120&gt;0,VLOOKUP(Gruppenübersicht!$B120,Stammdaten!$A$15:$D$101,2,FALSE),"")</f>
        <v/>
      </c>
      <c r="E120" s="2" t="str">
        <f>IF(C120&gt;0,VLOOKUP(Gruppenübersicht!$B120,Stammdaten!$A$15:$D$101,3,FALSE),"")</f>
        <v/>
      </c>
      <c r="F120" s="14" t="str">
        <f>IF(C120&gt;0,VLOOKUP(Gruppenübersicht!$B120,Stammdaten!$A$15:$D$101,4,FALSE),"")</f>
        <v/>
      </c>
      <c r="G120" s="1"/>
      <c r="H120" s="1"/>
      <c r="I120" s="1"/>
    </row>
    <row r="121" spans="1:9" x14ac:dyDescent="0.25">
      <c r="A121" s="103"/>
      <c r="B121" s="78"/>
      <c r="C121" s="78"/>
      <c r="D121" s="2" t="str">
        <f>IF(C121&gt;0,VLOOKUP(Gruppenübersicht!$B121,Stammdaten!$A$15:$D$101,2,FALSE),"")</f>
        <v/>
      </c>
      <c r="E121" s="2" t="str">
        <f>IF(C121&gt;0,VLOOKUP(Gruppenübersicht!$B121,Stammdaten!$A$15:$D$101,3,FALSE),"")</f>
        <v/>
      </c>
      <c r="F121" s="14" t="str">
        <f>IF(C121&gt;0,VLOOKUP(Gruppenübersicht!$B121,Stammdaten!$A$15:$D$101,4,FALSE),"")</f>
        <v/>
      </c>
      <c r="G121" s="1"/>
      <c r="H121" s="1"/>
      <c r="I121" s="1"/>
    </row>
    <row r="122" spans="1:9" x14ac:dyDescent="0.25">
      <c r="A122" s="103"/>
      <c r="B122" s="78"/>
      <c r="C122" s="78"/>
      <c r="D122" s="2" t="str">
        <f>IF(C122&gt;0,VLOOKUP(Gruppenübersicht!$B122,Stammdaten!$A$15:$D$101,2,FALSE),"")</f>
        <v/>
      </c>
      <c r="E122" s="2" t="str">
        <f>IF(C122&gt;0,VLOOKUP(Gruppenübersicht!$B122,Stammdaten!$A$15:$D$101,3,FALSE),"")</f>
        <v/>
      </c>
      <c r="F122" s="14" t="str">
        <f>IF(C122&gt;0,VLOOKUP(Gruppenübersicht!$B122,Stammdaten!$A$15:$D$101,4,FALSE),"")</f>
        <v/>
      </c>
      <c r="G122" s="1"/>
      <c r="H122" s="1"/>
      <c r="I122" s="1"/>
    </row>
    <row r="123" spans="1:9" x14ac:dyDescent="0.25">
      <c r="A123" s="103"/>
      <c r="B123" s="78"/>
      <c r="C123" s="78"/>
      <c r="D123" s="2" t="str">
        <f>IF(C123&gt;0,VLOOKUP(Gruppenübersicht!$B123,Stammdaten!$A$15:$D$101,2,FALSE),"")</f>
        <v/>
      </c>
      <c r="E123" s="2" t="str">
        <f>IF(C123&gt;0,VLOOKUP(Gruppenübersicht!$B123,Stammdaten!$A$15:$D$101,3,FALSE),"")</f>
        <v/>
      </c>
      <c r="F123" s="14" t="str">
        <f>IF(C123&gt;0,VLOOKUP(Gruppenübersicht!$B123,Stammdaten!$A$15:$D$101,4,FALSE),"")</f>
        <v/>
      </c>
      <c r="G123" s="1"/>
      <c r="H123" s="1"/>
      <c r="I123" s="1"/>
    </row>
    <row r="124" spans="1:9" x14ac:dyDescent="0.25">
      <c r="A124" s="103"/>
      <c r="B124" s="78"/>
      <c r="C124" s="78"/>
      <c r="D124" s="2" t="str">
        <f>IF(C124&gt;0,VLOOKUP(Gruppenübersicht!$B124,Stammdaten!$A$15:$D$101,2,FALSE),"")</f>
        <v/>
      </c>
      <c r="E124" s="2" t="str">
        <f>IF(C124&gt;0,VLOOKUP(Gruppenübersicht!$B124,Stammdaten!$A$15:$D$101,3,FALSE),"")</f>
        <v/>
      </c>
      <c r="F124" s="14" t="str">
        <f>IF(C124&gt;0,VLOOKUP(Gruppenübersicht!$B124,Stammdaten!$A$15:$D$101,4,FALSE),"")</f>
        <v/>
      </c>
      <c r="G124" s="1"/>
      <c r="H124" s="1"/>
      <c r="I124" s="1"/>
    </row>
    <row r="125" spans="1:9" x14ac:dyDescent="0.25">
      <c r="A125" s="103"/>
      <c r="B125" s="78"/>
      <c r="C125" s="78"/>
      <c r="D125" s="2" t="str">
        <f>IF(C125&gt;0,VLOOKUP(Gruppenübersicht!$B125,Stammdaten!$A$15:$D$101,2,FALSE),"")</f>
        <v/>
      </c>
      <c r="E125" s="2" t="str">
        <f>IF(C125&gt;0,VLOOKUP(Gruppenübersicht!$B125,Stammdaten!$A$15:$D$101,3,FALSE),"")</f>
        <v/>
      </c>
      <c r="F125" s="14" t="str">
        <f>IF(C125&gt;0,VLOOKUP(Gruppenübersicht!$B125,Stammdaten!$A$15:$D$101,4,FALSE),"")</f>
        <v/>
      </c>
      <c r="G125" s="1"/>
      <c r="H125" s="1"/>
      <c r="I125" s="1"/>
    </row>
    <row r="126" spans="1:9" ht="15.75" thickBot="1" x14ac:dyDescent="0.3">
      <c r="A126" s="104"/>
      <c r="B126" s="79"/>
      <c r="C126" s="79"/>
      <c r="D126" s="15" t="str">
        <f>IF(C126&gt;0,VLOOKUP(Gruppenübersicht!$B126,Stammdaten!$A$15:$D$101,2,FALSE),"")</f>
        <v/>
      </c>
      <c r="E126" s="15" t="str">
        <f>IF(C126&gt;0,VLOOKUP(Gruppenübersicht!$B126,Stammdaten!$A$15:$D$101,3,FALSE),"")</f>
        <v/>
      </c>
      <c r="F126" s="16" t="str">
        <f>IF(C126&gt;0,VLOOKUP(Gruppenübersicht!$B126,Stammdaten!$A$15:$D$101,4,FALSE),"")</f>
        <v/>
      </c>
      <c r="G126" s="1"/>
      <c r="H126" s="1"/>
      <c r="I126" s="1"/>
    </row>
    <row r="127" spans="1:9" ht="15.75" thickBot="1" x14ac:dyDescent="0.3"/>
    <row r="128" spans="1:9" ht="15.75" thickBot="1" x14ac:dyDescent="0.3">
      <c r="A128" s="102">
        <v>12</v>
      </c>
      <c r="B128" s="77"/>
      <c r="C128" s="77"/>
      <c r="D128" s="38" t="str">
        <f>IF(C128&gt;0,VLOOKUP(Gruppenübersicht!$B128,Stammdaten!$A$15:$D$101,2,FALSE),"")</f>
        <v/>
      </c>
      <c r="E128" s="38" t="str">
        <f>IF(C128&gt;0,VLOOKUP(Gruppenübersicht!$B128,Stammdaten!$A$15:$D$101,3,FALSE),"")</f>
        <v/>
      </c>
      <c r="F128" s="39" t="str">
        <f>IF(C128&gt;0,VLOOKUP(Gruppenübersicht!$B128,Stammdaten!$A$15:$D$101,4,FALSE),"")</f>
        <v/>
      </c>
      <c r="G128" s="37">
        <f t="shared" ref="G128" si="3">SUMPRODUCT($C128:$C137,$D128:$D137)</f>
        <v>0</v>
      </c>
      <c r="H128" s="33">
        <f>SUMPRODUCT($C128:$C137,$E128:$E137)</f>
        <v>0</v>
      </c>
      <c r="I128" s="34">
        <f>SUMPRODUCT($C128:$C137,$F128:$F137)</f>
        <v>0</v>
      </c>
    </row>
    <row r="129" spans="1:9" x14ac:dyDescent="0.25">
      <c r="A129" s="103"/>
      <c r="B129" s="78"/>
      <c r="C129" s="78"/>
      <c r="D129" s="2" t="str">
        <f>IF(C129&gt;0,VLOOKUP(Gruppenübersicht!$B129,Stammdaten!$A$15:$D$101,2,FALSE),"")</f>
        <v/>
      </c>
      <c r="E129" s="2" t="str">
        <f>IF(C129&gt;0,VLOOKUP(Gruppenübersicht!$B129,Stammdaten!$A$15:$D$101,3,FALSE),"")</f>
        <v/>
      </c>
      <c r="F129" s="14" t="str">
        <f>IF(C129&gt;0,VLOOKUP(Gruppenübersicht!$B129,Stammdaten!$A$15:$D$101,4,FALSE),"")</f>
        <v/>
      </c>
      <c r="G129" s="1"/>
      <c r="H129" s="1"/>
      <c r="I129" s="1"/>
    </row>
    <row r="130" spans="1:9" x14ac:dyDescent="0.25">
      <c r="A130" s="103"/>
      <c r="B130" s="78"/>
      <c r="C130" s="78"/>
      <c r="D130" s="2" t="str">
        <f>IF(C130&gt;0,VLOOKUP(Gruppenübersicht!$B130,Stammdaten!$A$15:$D$101,2,FALSE),"")</f>
        <v/>
      </c>
      <c r="E130" s="2" t="str">
        <f>IF(C130&gt;0,VLOOKUP(Gruppenübersicht!$B130,Stammdaten!$A$15:$D$101,3,FALSE),"")</f>
        <v/>
      </c>
      <c r="F130" s="14" t="str">
        <f>IF(C130&gt;0,VLOOKUP(Gruppenübersicht!$B130,Stammdaten!$A$15:$D$101,4,FALSE),"")</f>
        <v/>
      </c>
      <c r="G130" s="1"/>
      <c r="H130" s="1"/>
      <c r="I130" s="1"/>
    </row>
    <row r="131" spans="1:9" x14ac:dyDescent="0.25">
      <c r="A131" s="103"/>
      <c r="B131" s="78"/>
      <c r="C131" s="78"/>
      <c r="D131" s="2" t="str">
        <f>IF(C131&gt;0,VLOOKUP(Gruppenübersicht!$B131,Stammdaten!$A$15:$D$101,2,FALSE),"")</f>
        <v/>
      </c>
      <c r="E131" s="2" t="str">
        <f>IF(C131&gt;0,VLOOKUP(Gruppenübersicht!$B131,Stammdaten!$A$15:$D$101,3,FALSE),"")</f>
        <v/>
      </c>
      <c r="F131" s="14" t="str">
        <f>IF(C131&gt;0,VLOOKUP(Gruppenübersicht!$B131,Stammdaten!$A$15:$D$101,4,FALSE),"")</f>
        <v/>
      </c>
      <c r="G131" s="1"/>
      <c r="H131" s="1"/>
      <c r="I131" s="1"/>
    </row>
    <row r="132" spans="1:9" x14ac:dyDescent="0.25">
      <c r="A132" s="103"/>
      <c r="B132" s="78"/>
      <c r="C132" s="78"/>
      <c r="D132" s="2" t="str">
        <f>IF(C132&gt;0,VLOOKUP(Gruppenübersicht!$B132,Stammdaten!$A$15:$D$101,2,FALSE),"")</f>
        <v/>
      </c>
      <c r="E132" s="2" t="str">
        <f>IF(C132&gt;0,VLOOKUP(Gruppenübersicht!$B132,Stammdaten!$A$15:$D$101,3,FALSE),"")</f>
        <v/>
      </c>
      <c r="F132" s="14" t="str">
        <f>IF(C132&gt;0,VLOOKUP(Gruppenübersicht!$B132,Stammdaten!$A$15:$D$101,4,FALSE),"")</f>
        <v/>
      </c>
      <c r="G132" s="1"/>
      <c r="H132" s="1"/>
      <c r="I132" s="1"/>
    </row>
    <row r="133" spans="1:9" x14ac:dyDescent="0.25">
      <c r="A133" s="103"/>
      <c r="B133" s="78"/>
      <c r="C133" s="78"/>
      <c r="D133" s="2" t="str">
        <f>IF(C133&gt;0,VLOOKUP(Gruppenübersicht!$B133,Stammdaten!$A$15:$D$101,2,FALSE),"")</f>
        <v/>
      </c>
      <c r="E133" s="2" t="str">
        <f>IF(C133&gt;0,VLOOKUP(Gruppenübersicht!$B133,Stammdaten!$A$15:$D$101,3,FALSE),"")</f>
        <v/>
      </c>
      <c r="F133" s="14" t="str">
        <f>IF(C133&gt;0,VLOOKUP(Gruppenübersicht!$B133,Stammdaten!$A$15:$D$101,4,FALSE),"")</f>
        <v/>
      </c>
      <c r="G133" s="1"/>
      <c r="H133" s="1"/>
      <c r="I133" s="1"/>
    </row>
    <row r="134" spans="1:9" x14ac:dyDescent="0.25">
      <c r="A134" s="103"/>
      <c r="B134" s="78"/>
      <c r="C134" s="78"/>
      <c r="D134" s="2" t="str">
        <f>IF(C134&gt;0,VLOOKUP(Gruppenübersicht!$B134,Stammdaten!$A$15:$D$101,2,FALSE),"")</f>
        <v/>
      </c>
      <c r="E134" s="2" t="str">
        <f>IF(C134&gt;0,VLOOKUP(Gruppenübersicht!$B134,Stammdaten!$A$15:$D$101,3,FALSE),"")</f>
        <v/>
      </c>
      <c r="F134" s="14" t="str">
        <f>IF(C134&gt;0,VLOOKUP(Gruppenübersicht!$B134,Stammdaten!$A$15:$D$101,4,FALSE),"")</f>
        <v/>
      </c>
      <c r="G134" s="1"/>
      <c r="H134" s="1"/>
      <c r="I134" s="1"/>
    </row>
    <row r="135" spans="1:9" x14ac:dyDescent="0.25">
      <c r="A135" s="103"/>
      <c r="B135" s="78"/>
      <c r="C135" s="78"/>
      <c r="D135" s="2" t="str">
        <f>IF(C135&gt;0,VLOOKUP(Gruppenübersicht!$B135,Stammdaten!$A$15:$D$101,2,FALSE),"")</f>
        <v/>
      </c>
      <c r="E135" s="2" t="str">
        <f>IF(C135&gt;0,VLOOKUP(Gruppenübersicht!$B135,Stammdaten!$A$15:$D$101,3,FALSE),"")</f>
        <v/>
      </c>
      <c r="F135" s="14" t="str">
        <f>IF(C135&gt;0,VLOOKUP(Gruppenübersicht!$B135,Stammdaten!$A$15:$D$101,4,FALSE),"")</f>
        <v/>
      </c>
      <c r="G135" s="1"/>
      <c r="H135" s="1"/>
      <c r="I135" s="1"/>
    </row>
    <row r="136" spans="1:9" x14ac:dyDescent="0.25">
      <c r="A136" s="103"/>
      <c r="B136" s="78"/>
      <c r="C136" s="78"/>
      <c r="D136" s="2" t="str">
        <f>IF(C136&gt;0,VLOOKUP(Gruppenübersicht!$B136,Stammdaten!$A$15:$D$101,2,FALSE),"")</f>
        <v/>
      </c>
      <c r="E136" s="2" t="str">
        <f>IF(C136&gt;0,VLOOKUP(Gruppenübersicht!$B136,Stammdaten!$A$15:$D$101,3,FALSE),"")</f>
        <v/>
      </c>
      <c r="F136" s="14" t="str">
        <f>IF(C136&gt;0,VLOOKUP(Gruppenübersicht!$B136,Stammdaten!$A$15:$D$101,4,FALSE),"")</f>
        <v/>
      </c>
      <c r="G136" s="1"/>
      <c r="H136" s="1"/>
      <c r="I136" s="1"/>
    </row>
    <row r="137" spans="1:9" ht="15.75" thickBot="1" x14ac:dyDescent="0.3">
      <c r="A137" s="104"/>
      <c r="B137" s="79"/>
      <c r="C137" s="79"/>
      <c r="D137" s="15" t="str">
        <f>IF(C137&gt;0,VLOOKUP(Gruppenübersicht!$B137,Stammdaten!$A$15:$D$101,2,FALSE),"")</f>
        <v/>
      </c>
      <c r="E137" s="15" t="str">
        <f>IF(C137&gt;0,VLOOKUP(Gruppenübersicht!$B137,Stammdaten!$A$15:$D$101,3,FALSE),"")</f>
        <v/>
      </c>
      <c r="F137" s="16" t="str">
        <f>IF(C137&gt;0,VLOOKUP(Gruppenübersicht!$B137,Stammdaten!$A$15:$D$101,4,FALSE),"")</f>
        <v/>
      </c>
      <c r="G137" s="1"/>
      <c r="H137" s="1"/>
      <c r="I137" s="1"/>
    </row>
    <row r="138" spans="1:9" ht="15.75" thickBot="1" x14ac:dyDescent="0.3"/>
    <row r="139" spans="1:9" ht="15.75" thickBot="1" x14ac:dyDescent="0.3">
      <c r="A139" s="102">
        <v>13</v>
      </c>
      <c r="B139" s="77"/>
      <c r="C139" s="77"/>
      <c r="D139" s="38" t="str">
        <f>IF(C139&gt;0,VLOOKUP(Gruppenübersicht!$B139,Stammdaten!$A$15:$D$101,2,FALSE),"")</f>
        <v/>
      </c>
      <c r="E139" s="38" t="str">
        <f>IF(C139&gt;0,VLOOKUP(Gruppenübersicht!$B139,Stammdaten!$A$15:$D$101,3,FALSE),"")</f>
        <v/>
      </c>
      <c r="F139" s="39" t="str">
        <f>IF(C139&gt;0,VLOOKUP(Gruppenübersicht!$B139,Stammdaten!$A$15:$D$101,4,FALSE),"")</f>
        <v/>
      </c>
      <c r="G139" s="37">
        <f t="shared" ref="G139" si="4">SUMPRODUCT($C139:$C148,$D139:$D148)</f>
        <v>0</v>
      </c>
      <c r="H139" s="33">
        <f>SUMPRODUCT($C139:$C148,$E139:$E148)</f>
        <v>0</v>
      </c>
      <c r="I139" s="34">
        <f>SUMPRODUCT($C139:$C148,$F139:$F148)</f>
        <v>0</v>
      </c>
    </row>
    <row r="140" spans="1:9" x14ac:dyDescent="0.25">
      <c r="A140" s="103"/>
      <c r="B140" s="78"/>
      <c r="C140" s="78"/>
      <c r="D140" s="2" t="str">
        <f>IF(C140&gt;0,VLOOKUP(Gruppenübersicht!$B140,Stammdaten!$A$15:$D$101,2,FALSE),"")</f>
        <v/>
      </c>
      <c r="E140" s="2" t="str">
        <f>IF(C140&gt;0,VLOOKUP(Gruppenübersicht!$B140,Stammdaten!$A$15:$D$101,3,FALSE),"")</f>
        <v/>
      </c>
      <c r="F140" s="14" t="str">
        <f>IF(C140&gt;0,VLOOKUP(Gruppenübersicht!$B140,Stammdaten!$A$15:$D$101,4,FALSE),"")</f>
        <v/>
      </c>
      <c r="G140" s="1"/>
      <c r="H140" s="1"/>
      <c r="I140" s="1"/>
    </row>
    <row r="141" spans="1:9" x14ac:dyDescent="0.25">
      <c r="A141" s="103"/>
      <c r="B141" s="78"/>
      <c r="C141" s="78"/>
      <c r="D141" s="2" t="str">
        <f>IF(C141&gt;0,VLOOKUP(Gruppenübersicht!$B141,Stammdaten!$A$15:$D$101,2,FALSE),"")</f>
        <v/>
      </c>
      <c r="E141" s="2" t="str">
        <f>IF(C141&gt;0,VLOOKUP(Gruppenübersicht!$B141,Stammdaten!$A$15:$D$101,3,FALSE),"")</f>
        <v/>
      </c>
      <c r="F141" s="14" t="str">
        <f>IF(C141&gt;0,VLOOKUP(Gruppenübersicht!$B141,Stammdaten!$A$15:$D$101,4,FALSE),"")</f>
        <v/>
      </c>
      <c r="G141" s="1"/>
      <c r="H141" s="1"/>
      <c r="I141" s="1"/>
    </row>
    <row r="142" spans="1:9" x14ac:dyDescent="0.25">
      <c r="A142" s="103"/>
      <c r="B142" s="78"/>
      <c r="C142" s="78"/>
      <c r="D142" s="2" t="str">
        <f>IF(C142&gt;0,VLOOKUP(Gruppenübersicht!$B142,Stammdaten!$A$15:$D$101,2,FALSE),"")</f>
        <v/>
      </c>
      <c r="E142" s="2" t="str">
        <f>IF(C142&gt;0,VLOOKUP(Gruppenübersicht!$B142,Stammdaten!$A$15:$D$101,3,FALSE),"")</f>
        <v/>
      </c>
      <c r="F142" s="14" t="str">
        <f>IF(C142&gt;0,VLOOKUP(Gruppenübersicht!$B142,Stammdaten!$A$15:$D$101,4,FALSE),"")</f>
        <v/>
      </c>
      <c r="G142" s="1"/>
      <c r="H142" s="1"/>
      <c r="I142" s="1"/>
    </row>
    <row r="143" spans="1:9" x14ac:dyDescent="0.25">
      <c r="A143" s="103"/>
      <c r="B143" s="78"/>
      <c r="C143" s="78"/>
      <c r="D143" s="2" t="str">
        <f>IF(C143&gt;0,VLOOKUP(Gruppenübersicht!$B143,Stammdaten!$A$15:$D$101,2,FALSE),"")</f>
        <v/>
      </c>
      <c r="E143" s="2" t="str">
        <f>IF(C143&gt;0,VLOOKUP(Gruppenübersicht!$B143,Stammdaten!$A$15:$D$101,3,FALSE),"")</f>
        <v/>
      </c>
      <c r="F143" s="14" t="str">
        <f>IF(C143&gt;0,VLOOKUP(Gruppenübersicht!$B143,Stammdaten!$A$15:$D$101,4,FALSE),"")</f>
        <v/>
      </c>
      <c r="G143" s="1"/>
      <c r="H143" s="1"/>
      <c r="I143" s="1"/>
    </row>
    <row r="144" spans="1:9" x14ac:dyDescent="0.25">
      <c r="A144" s="103"/>
      <c r="B144" s="78"/>
      <c r="C144" s="78"/>
      <c r="D144" s="2" t="str">
        <f>IF(C144&gt;0,VLOOKUP(Gruppenübersicht!$B144,Stammdaten!$A$15:$D$101,2,FALSE),"")</f>
        <v/>
      </c>
      <c r="E144" s="2" t="str">
        <f>IF(C144&gt;0,VLOOKUP(Gruppenübersicht!$B144,Stammdaten!$A$15:$D$101,3,FALSE),"")</f>
        <v/>
      </c>
      <c r="F144" s="14" t="str">
        <f>IF(C144&gt;0,VLOOKUP(Gruppenübersicht!$B144,Stammdaten!$A$15:$D$101,4,FALSE),"")</f>
        <v/>
      </c>
      <c r="G144" s="1"/>
      <c r="H144" s="1"/>
      <c r="I144" s="1"/>
    </row>
    <row r="145" spans="1:9" x14ac:dyDescent="0.25">
      <c r="A145" s="103"/>
      <c r="B145" s="78"/>
      <c r="C145" s="78"/>
      <c r="D145" s="2" t="str">
        <f>IF(C145&gt;0,VLOOKUP(Gruppenübersicht!$B145,Stammdaten!$A$15:$D$101,2,FALSE),"")</f>
        <v/>
      </c>
      <c r="E145" s="2" t="str">
        <f>IF(C145&gt;0,VLOOKUP(Gruppenübersicht!$B145,Stammdaten!$A$15:$D$101,3,FALSE),"")</f>
        <v/>
      </c>
      <c r="F145" s="14" t="str">
        <f>IF(C145&gt;0,VLOOKUP(Gruppenübersicht!$B145,Stammdaten!$A$15:$D$101,4,FALSE),"")</f>
        <v/>
      </c>
      <c r="G145" s="1"/>
      <c r="H145" s="1"/>
      <c r="I145" s="1"/>
    </row>
    <row r="146" spans="1:9" x14ac:dyDescent="0.25">
      <c r="A146" s="103"/>
      <c r="B146" s="78"/>
      <c r="C146" s="78"/>
      <c r="D146" s="2" t="str">
        <f>IF(C146&gt;0,VLOOKUP(Gruppenübersicht!$B146,Stammdaten!$A$15:$D$101,2,FALSE),"")</f>
        <v/>
      </c>
      <c r="E146" s="2" t="str">
        <f>IF(C146&gt;0,VLOOKUP(Gruppenübersicht!$B146,Stammdaten!$A$15:$D$101,3,FALSE),"")</f>
        <v/>
      </c>
      <c r="F146" s="14" t="str">
        <f>IF(C146&gt;0,VLOOKUP(Gruppenübersicht!$B146,Stammdaten!$A$15:$D$101,4,FALSE),"")</f>
        <v/>
      </c>
      <c r="G146" s="1"/>
      <c r="H146" s="1"/>
      <c r="I146" s="1"/>
    </row>
    <row r="147" spans="1:9" x14ac:dyDescent="0.25">
      <c r="A147" s="103"/>
      <c r="B147" s="78"/>
      <c r="C147" s="78"/>
      <c r="D147" s="2" t="str">
        <f>IF(C147&gt;0,VLOOKUP(Gruppenübersicht!$B147,Stammdaten!$A$15:$D$101,2,FALSE),"")</f>
        <v/>
      </c>
      <c r="E147" s="2" t="str">
        <f>IF(C147&gt;0,VLOOKUP(Gruppenübersicht!$B147,Stammdaten!$A$15:$D$101,3,FALSE),"")</f>
        <v/>
      </c>
      <c r="F147" s="14" t="str">
        <f>IF(C147&gt;0,VLOOKUP(Gruppenübersicht!$B147,Stammdaten!$A$15:$D$101,4,FALSE),"")</f>
        <v/>
      </c>
      <c r="G147" s="1"/>
      <c r="H147" s="1"/>
      <c r="I147" s="1"/>
    </row>
    <row r="148" spans="1:9" ht="15.75" thickBot="1" x14ac:dyDescent="0.3">
      <c r="A148" s="104"/>
      <c r="B148" s="79"/>
      <c r="C148" s="79"/>
      <c r="D148" s="15" t="str">
        <f>IF(C148&gt;0,VLOOKUP(Gruppenübersicht!$B148,Stammdaten!$A$15:$D$101,2,FALSE),"")</f>
        <v/>
      </c>
      <c r="E148" s="15" t="str">
        <f>IF(C148&gt;0,VLOOKUP(Gruppenübersicht!$B148,Stammdaten!$A$15:$D$101,3,FALSE),"")</f>
        <v/>
      </c>
      <c r="F148" s="16" t="str">
        <f>IF(C148&gt;0,VLOOKUP(Gruppenübersicht!$B148,Stammdaten!$A$15:$D$101,4,FALSE),"")</f>
        <v/>
      </c>
      <c r="G148" s="1"/>
      <c r="H148" s="1"/>
      <c r="I148" s="1"/>
    </row>
    <row r="149" spans="1:9" ht="15.75" thickBot="1" x14ac:dyDescent="0.3"/>
    <row r="150" spans="1:9" ht="15.75" thickBot="1" x14ac:dyDescent="0.3">
      <c r="A150" s="102">
        <v>14</v>
      </c>
      <c r="B150" s="77"/>
      <c r="C150" s="77"/>
      <c r="D150" s="38" t="str">
        <f>IF(C150&gt;0,VLOOKUP(Gruppenübersicht!$B150,Stammdaten!$A$15:$D$101,2,FALSE),"")</f>
        <v/>
      </c>
      <c r="E150" s="38" t="str">
        <f>IF(C150&gt;0,VLOOKUP(Gruppenübersicht!$B150,Stammdaten!$A$15:$D$101,3,FALSE),"")</f>
        <v/>
      </c>
      <c r="F150" s="39" t="str">
        <f>IF(C150&gt;0,VLOOKUP(Gruppenübersicht!$B150,Stammdaten!$A$15:$D$101,4,FALSE),"")</f>
        <v/>
      </c>
      <c r="G150" s="37">
        <f t="shared" ref="G150" si="5">SUMPRODUCT($C150:$C159,$D150:$D159)</f>
        <v>0</v>
      </c>
      <c r="H150" s="33">
        <f>SUMPRODUCT($C150:$C159,$E150:$E159)</f>
        <v>0</v>
      </c>
      <c r="I150" s="34">
        <f>SUMPRODUCT($C150:$C159,$F150:$F159)</f>
        <v>0</v>
      </c>
    </row>
    <row r="151" spans="1:9" x14ac:dyDescent="0.25">
      <c r="A151" s="103"/>
      <c r="B151" s="78"/>
      <c r="C151" s="78"/>
      <c r="D151" s="2" t="str">
        <f>IF(C151&gt;0,VLOOKUP(Gruppenübersicht!$B151,Stammdaten!$A$15:$D$101,2,FALSE),"")</f>
        <v/>
      </c>
      <c r="E151" s="2" t="str">
        <f>IF(C151&gt;0,VLOOKUP(Gruppenübersicht!$B151,Stammdaten!$A$15:$D$101,3,FALSE),"")</f>
        <v/>
      </c>
      <c r="F151" s="14" t="str">
        <f>IF(C151&gt;0,VLOOKUP(Gruppenübersicht!$B151,Stammdaten!$A$15:$D$101,4,FALSE),"")</f>
        <v/>
      </c>
      <c r="G151" s="1"/>
      <c r="H151" s="1"/>
      <c r="I151" s="1"/>
    </row>
    <row r="152" spans="1:9" x14ac:dyDescent="0.25">
      <c r="A152" s="103"/>
      <c r="B152" s="78"/>
      <c r="C152" s="78"/>
      <c r="D152" s="2" t="str">
        <f>IF(C152&gt;0,VLOOKUP(Gruppenübersicht!$B152,Stammdaten!$A$15:$D$101,2,FALSE),"")</f>
        <v/>
      </c>
      <c r="E152" s="2" t="str">
        <f>IF(C152&gt;0,VLOOKUP(Gruppenübersicht!$B152,Stammdaten!$A$15:$D$101,3,FALSE),"")</f>
        <v/>
      </c>
      <c r="F152" s="14" t="str">
        <f>IF(C152&gt;0,VLOOKUP(Gruppenübersicht!$B152,Stammdaten!$A$15:$D$101,4,FALSE),"")</f>
        <v/>
      </c>
      <c r="G152" s="1"/>
      <c r="H152" s="1"/>
      <c r="I152" s="1"/>
    </row>
    <row r="153" spans="1:9" x14ac:dyDescent="0.25">
      <c r="A153" s="103"/>
      <c r="B153" s="78"/>
      <c r="C153" s="78"/>
      <c r="D153" s="2" t="str">
        <f>IF(C153&gt;0,VLOOKUP(Gruppenübersicht!$B153,Stammdaten!$A$15:$D$101,2,FALSE),"")</f>
        <v/>
      </c>
      <c r="E153" s="2" t="str">
        <f>IF(C153&gt;0,VLOOKUP(Gruppenübersicht!$B153,Stammdaten!$A$15:$D$101,3,FALSE),"")</f>
        <v/>
      </c>
      <c r="F153" s="14" t="str">
        <f>IF(C153&gt;0,VLOOKUP(Gruppenübersicht!$B153,Stammdaten!$A$15:$D$101,4,FALSE),"")</f>
        <v/>
      </c>
      <c r="G153" s="1"/>
      <c r="H153" s="1"/>
      <c r="I153" s="1"/>
    </row>
    <row r="154" spans="1:9" x14ac:dyDescent="0.25">
      <c r="A154" s="103"/>
      <c r="B154" s="78"/>
      <c r="C154" s="78"/>
      <c r="D154" s="2" t="str">
        <f>IF(C154&gt;0,VLOOKUP(Gruppenübersicht!$B154,Stammdaten!$A$15:$D$101,2,FALSE),"")</f>
        <v/>
      </c>
      <c r="E154" s="2" t="str">
        <f>IF(C154&gt;0,VLOOKUP(Gruppenübersicht!$B154,Stammdaten!$A$15:$D$101,3,FALSE),"")</f>
        <v/>
      </c>
      <c r="F154" s="14" t="str">
        <f>IF(C154&gt;0,VLOOKUP(Gruppenübersicht!$B154,Stammdaten!$A$15:$D$101,4,FALSE),"")</f>
        <v/>
      </c>
      <c r="G154" s="1"/>
      <c r="H154" s="1"/>
      <c r="I154" s="1"/>
    </row>
    <row r="155" spans="1:9" x14ac:dyDescent="0.25">
      <c r="A155" s="103"/>
      <c r="B155" s="78"/>
      <c r="C155" s="78"/>
      <c r="D155" s="2" t="str">
        <f>IF(C155&gt;0,VLOOKUP(Gruppenübersicht!$B155,Stammdaten!$A$15:$D$101,2,FALSE),"")</f>
        <v/>
      </c>
      <c r="E155" s="2" t="str">
        <f>IF(C155&gt;0,VLOOKUP(Gruppenübersicht!$B155,Stammdaten!$A$15:$D$101,3,FALSE),"")</f>
        <v/>
      </c>
      <c r="F155" s="14" t="str">
        <f>IF(C155&gt;0,VLOOKUP(Gruppenübersicht!$B155,Stammdaten!$A$15:$D$101,4,FALSE),"")</f>
        <v/>
      </c>
      <c r="G155" s="1"/>
      <c r="H155" s="1"/>
      <c r="I155" s="1"/>
    </row>
    <row r="156" spans="1:9" x14ac:dyDescent="0.25">
      <c r="A156" s="103"/>
      <c r="B156" s="78"/>
      <c r="C156" s="78"/>
      <c r="D156" s="2" t="str">
        <f>IF(C156&gt;0,VLOOKUP(Gruppenübersicht!$B156,Stammdaten!$A$15:$D$101,2,FALSE),"")</f>
        <v/>
      </c>
      <c r="E156" s="2" t="str">
        <f>IF(C156&gt;0,VLOOKUP(Gruppenübersicht!$B156,Stammdaten!$A$15:$D$101,3,FALSE),"")</f>
        <v/>
      </c>
      <c r="F156" s="14" t="str">
        <f>IF(C156&gt;0,VLOOKUP(Gruppenübersicht!$B156,Stammdaten!$A$15:$D$101,4,FALSE),"")</f>
        <v/>
      </c>
      <c r="G156" s="1"/>
      <c r="H156" s="1"/>
      <c r="I156" s="1"/>
    </row>
    <row r="157" spans="1:9" x14ac:dyDescent="0.25">
      <c r="A157" s="103"/>
      <c r="B157" s="78"/>
      <c r="C157" s="78"/>
      <c r="D157" s="2" t="str">
        <f>IF(C157&gt;0,VLOOKUP(Gruppenübersicht!$B157,Stammdaten!$A$15:$D$101,2,FALSE),"")</f>
        <v/>
      </c>
      <c r="E157" s="2" t="str">
        <f>IF(C157&gt;0,VLOOKUP(Gruppenübersicht!$B157,Stammdaten!$A$15:$D$101,3,FALSE),"")</f>
        <v/>
      </c>
      <c r="F157" s="14" t="str">
        <f>IF(C157&gt;0,VLOOKUP(Gruppenübersicht!$B157,Stammdaten!$A$15:$D$101,4,FALSE),"")</f>
        <v/>
      </c>
      <c r="G157" s="1"/>
      <c r="H157" s="1"/>
      <c r="I157" s="1"/>
    </row>
    <row r="158" spans="1:9" x14ac:dyDescent="0.25">
      <c r="A158" s="103"/>
      <c r="B158" s="78"/>
      <c r="C158" s="78"/>
      <c r="D158" s="2" t="str">
        <f>IF(C158&gt;0,VLOOKUP(Gruppenübersicht!$B158,Stammdaten!$A$15:$D$101,2,FALSE),"")</f>
        <v/>
      </c>
      <c r="E158" s="2" t="str">
        <f>IF(C158&gt;0,VLOOKUP(Gruppenübersicht!$B158,Stammdaten!$A$15:$D$101,3,FALSE),"")</f>
        <v/>
      </c>
      <c r="F158" s="14" t="str">
        <f>IF(C158&gt;0,VLOOKUP(Gruppenübersicht!$B158,Stammdaten!$A$15:$D$101,4,FALSE),"")</f>
        <v/>
      </c>
      <c r="G158" s="1"/>
      <c r="H158" s="1"/>
      <c r="I158" s="1"/>
    </row>
    <row r="159" spans="1:9" ht="15.75" thickBot="1" x14ac:dyDescent="0.3">
      <c r="A159" s="104"/>
      <c r="B159" s="79"/>
      <c r="C159" s="79"/>
      <c r="D159" s="15" t="str">
        <f>IF(C159&gt;0,VLOOKUP(Gruppenübersicht!$B159,Stammdaten!$A$15:$D$101,2,FALSE),"")</f>
        <v/>
      </c>
      <c r="E159" s="15" t="str">
        <f>IF(C159&gt;0,VLOOKUP(Gruppenübersicht!$B159,Stammdaten!$A$15:$D$101,3,FALSE),"")</f>
        <v/>
      </c>
      <c r="F159" s="16" t="str">
        <f>IF(C159&gt;0,VLOOKUP(Gruppenübersicht!$B159,Stammdaten!$A$15:$D$101,4,FALSE),"")</f>
        <v/>
      </c>
      <c r="G159" s="1"/>
      <c r="H159" s="1"/>
      <c r="I159" s="1"/>
    </row>
    <row r="160" spans="1:9" ht="15.75" thickBot="1" x14ac:dyDescent="0.3"/>
    <row r="161" spans="1:9" ht="15.75" thickBot="1" x14ac:dyDescent="0.3">
      <c r="A161" s="102">
        <v>15</v>
      </c>
      <c r="B161" s="77"/>
      <c r="C161" s="77"/>
      <c r="D161" s="38" t="str">
        <f>IF(C161&gt;0,VLOOKUP(Gruppenübersicht!$B161,Stammdaten!$A$15:$D$101,2,FALSE),"")</f>
        <v/>
      </c>
      <c r="E161" s="38" t="str">
        <f>IF(C161&gt;0,VLOOKUP(Gruppenübersicht!$B161,Stammdaten!$A$15:$D$101,3,FALSE),"")</f>
        <v/>
      </c>
      <c r="F161" s="39" t="str">
        <f>IF(C161&gt;0,VLOOKUP(Gruppenübersicht!$B161,Stammdaten!$A$15:$D$101,4,FALSE),"")</f>
        <v/>
      </c>
      <c r="G161" s="37">
        <f t="shared" ref="G161" si="6">SUMPRODUCT($C161:$C170,$D161:$D170)</f>
        <v>0</v>
      </c>
      <c r="H161" s="33">
        <f>SUMPRODUCT($C161:$C170,$E161:$E170)</f>
        <v>0</v>
      </c>
      <c r="I161" s="34">
        <f>SUMPRODUCT($C161:$C170,$F161:$F170)</f>
        <v>0</v>
      </c>
    </row>
    <row r="162" spans="1:9" x14ac:dyDescent="0.25">
      <c r="A162" s="103"/>
      <c r="B162" s="78"/>
      <c r="C162" s="78"/>
      <c r="D162" s="2" t="str">
        <f>IF(C162&gt;0,VLOOKUP(Gruppenübersicht!$B162,Stammdaten!$A$15:$D$101,2,FALSE),"")</f>
        <v/>
      </c>
      <c r="E162" s="2" t="str">
        <f>IF(C162&gt;0,VLOOKUP(Gruppenübersicht!$B162,Stammdaten!$A$15:$D$101,3,FALSE),"")</f>
        <v/>
      </c>
      <c r="F162" s="14" t="str">
        <f>IF(C162&gt;0,VLOOKUP(Gruppenübersicht!$B162,Stammdaten!$A$15:$D$101,4,FALSE),"")</f>
        <v/>
      </c>
      <c r="G162" s="1"/>
      <c r="H162" s="1"/>
      <c r="I162" s="1"/>
    </row>
    <row r="163" spans="1:9" x14ac:dyDescent="0.25">
      <c r="A163" s="103"/>
      <c r="B163" s="78"/>
      <c r="C163" s="78"/>
      <c r="D163" s="2" t="str">
        <f>IF(C163&gt;0,VLOOKUP(Gruppenübersicht!$B163,Stammdaten!$A$15:$D$101,2,FALSE),"")</f>
        <v/>
      </c>
      <c r="E163" s="2" t="str">
        <f>IF(C163&gt;0,VLOOKUP(Gruppenübersicht!$B163,Stammdaten!$A$15:$D$101,3,FALSE),"")</f>
        <v/>
      </c>
      <c r="F163" s="14" t="str">
        <f>IF(C163&gt;0,VLOOKUP(Gruppenübersicht!$B163,Stammdaten!$A$15:$D$101,4,FALSE),"")</f>
        <v/>
      </c>
      <c r="G163" s="1"/>
      <c r="H163" s="1"/>
      <c r="I163" s="1"/>
    </row>
    <row r="164" spans="1:9" x14ac:dyDescent="0.25">
      <c r="A164" s="103"/>
      <c r="B164" s="78"/>
      <c r="C164" s="78"/>
      <c r="D164" s="2" t="str">
        <f>IF(C164&gt;0,VLOOKUP(Gruppenübersicht!$B164,Stammdaten!$A$15:$D$101,2,FALSE),"")</f>
        <v/>
      </c>
      <c r="E164" s="2" t="str">
        <f>IF(C164&gt;0,VLOOKUP(Gruppenübersicht!$B164,Stammdaten!$A$15:$D$101,3,FALSE),"")</f>
        <v/>
      </c>
      <c r="F164" s="14" t="str">
        <f>IF(C164&gt;0,VLOOKUP(Gruppenübersicht!$B164,Stammdaten!$A$15:$D$101,4,FALSE),"")</f>
        <v/>
      </c>
      <c r="G164" s="1"/>
      <c r="H164" s="1"/>
      <c r="I164" s="1"/>
    </row>
    <row r="165" spans="1:9" x14ac:dyDescent="0.25">
      <c r="A165" s="103"/>
      <c r="B165" s="78"/>
      <c r="C165" s="78"/>
      <c r="D165" s="2" t="str">
        <f>IF(C165&gt;0,VLOOKUP(Gruppenübersicht!$B165,Stammdaten!$A$15:$D$101,2,FALSE),"")</f>
        <v/>
      </c>
      <c r="E165" s="2" t="str">
        <f>IF(C165&gt;0,VLOOKUP(Gruppenübersicht!$B165,Stammdaten!$A$15:$D$101,3,FALSE),"")</f>
        <v/>
      </c>
      <c r="F165" s="14" t="str">
        <f>IF(C165&gt;0,VLOOKUP(Gruppenübersicht!$B165,Stammdaten!$A$15:$D$101,4,FALSE),"")</f>
        <v/>
      </c>
      <c r="G165" s="1"/>
      <c r="H165" s="1"/>
      <c r="I165" s="1"/>
    </row>
    <row r="166" spans="1:9" x14ac:dyDescent="0.25">
      <c r="A166" s="103"/>
      <c r="B166" s="78"/>
      <c r="C166" s="78"/>
      <c r="D166" s="2" t="str">
        <f>IF(C166&gt;0,VLOOKUP(Gruppenübersicht!$B166,Stammdaten!$A$15:$D$101,2,FALSE),"")</f>
        <v/>
      </c>
      <c r="E166" s="2" t="str">
        <f>IF(C166&gt;0,VLOOKUP(Gruppenübersicht!$B166,Stammdaten!$A$15:$D$101,3,FALSE),"")</f>
        <v/>
      </c>
      <c r="F166" s="14" t="str">
        <f>IF(C166&gt;0,VLOOKUP(Gruppenübersicht!$B166,Stammdaten!$A$15:$D$101,4,FALSE),"")</f>
        <v/>
      </c>
      <c r="G166" s="1"/>
      <c r="H166" s="1"/>
      <c r="I166" s="1"/>
    </row>
    <row r="167" spans="1:9" x14ac:dyDescent="0.25">
      <c r="A167" s="103"/>
      <c r="B167" s="78"/>
      <c r="C167" s="78"/>
      <c r="D167" s="2" t="str">
        <f>IF(C167&gt;0,VLOOKUP(Gruppenübersicht!$B167,Stammdaten!$A$15:$D$101,2,FALSE),"")</f>
        <v/>
      </c>
      <c r="E167" s="2" t="str">
        <f>IF(C167&gt;0,VLOOKUP(Gruppenübersicht!$B167,Stammdaten!$A$15:$D$101,3,FALSE),"")</f>
        <v/>
      </c>
      <c r="F167" s="14" t="str">
        <f>IF(C167&gt;0,VLOOKUP(Gruppenübersicht!$B167,Stammdaten!$A$15:$D$101,4,FALSE),"")</f>
        <v/>
      </c>
      <c r="G167" s="1"/>
      <c r="H167" s="1"/>
      <c r="I167" s="1"/>
    </row>
    <row r="168" spans="1:9" x14ac:dyDescent="0.25">
      <c r="A168" s="103"/>
      <c r="B168" s="78"/>
      <c r="C168" s="78"/>
      <c r="D168" s="2" t="str">
        <f>IF(C168&gt;0,VLOOKUP(Gruppenübersicht!$B168,Stammdaten!$A$15:$D$101,2,FALSE),"")</f>
        <v/>
      </c>
      <c r="E168" s="2" t="str">
        <f>IF(C168&gt;0,VLOOKUP(Gruppenübersicht!$B168,Stammdaten!$A$15:$D$101,3,FALSE),"")</f>
        <v/>
      </c>
      <c r="F168" s="14" t="str">
        <f>IF(C168&gt;0,VLOOKUP(Gruppenübersicht!$B168,Stammdaten!$A$15:$D$101,4,FALSE),"")</f>
        <v/>
      </c>
      <c r="G168" s="1"/>
      <c r="H168" s="1"/>
      <c r="I168" s="1"/>
    </row>
    <row r="169" spans="1:9" x14ac:dyDescent="0.25">
      <c r="A169" s="103"/>
      <c r="B169" s="78"/>
      <c r="C169" s="78"/>
      <c r="D169" s="2" t="str">
        <f>IF(C169&gt;0,VLOOKUP(Gruppenübersicht!$B169,Stammdaten!$A$15:$D$101,2,FALSE),"")</f>
        <v/>
      </c>
      <c r="E169" s="2" t="str">
        <f>IF(C169&gt;0,VLOOKUP(Gruppenübersicht!$B169,Stammdaten!$A$15:$D$101,3,FALSE),"")</f>
        <v/>
      </c>
      <c r="F169" s="14" t="str">
        <f>IF(C169&gt;0,VLOOKUP(Gruppenübersicht!$B169,Stammdaten!$A$15:$D$101,4,FALSE),"")</f>
        <v/>
      </c>
      <c r="G169" s="1"/>
      <c r="H169" s="1"/>
      <c r="I169" s="1"/>
    </row>
    <row r="170" spans="1:9" ht="15.75" thickBot="1" x14ac:dyDescent="0.3">
      <c r="A170" s="104"/>
      <c r="B170" s="79"/>
      <c r="C170" s="79"/>
      <c r="D170" s="15" t="str">
        <f>IF(C170&gt;0,VLOOKUP(Gruppenübersicht!$B170,Stammdaten!$A$15:$D$101,2,FALSE),"")</f>
        <v/>
      </c>
      <c r="E170" s="15" t="str">
        <f>IF(C170&gt;0,VLOOKUP(Gruppenübersicht!$B170,Stammdaten!$A$15:$D$101,3,FALSE),"")</f>
        <v/>
      </c>
      <c r="F170" s="16" t="str">
        <f>IF(C170&gt;0,VLOOKUP(Gruppenübersicht!$B170,Stammdaten!$A$15:$D$101,4,FALSE),"")</f>
        <v/>
      </c>
      <c r="G170" s="1"/>
      <c r="H170" s="1"/>
      <c r="I170" s="1"/>
    </row>
    <row r="171" spans="1:9" ht="15.75" thickBot="1" x14ac:dyDescent="0.3"/>
    <row r="172" spans="1:9" ht="15.75" thickBot="1" x14ac:dyDescent="0.3">
      <c r="A172" s="102">
        <v>16</v>
      </c>
      <c r="B172" s="77"/>
      <c r="C172" s="77"/>
      <c r="D172" s="38" t="str">
        <f>IF(C172&gt;0,VLOOKUP(Gruppenübersicht!$B172,Stammdaten!$A$15:$D$101,2,FALSE),"")</f>
        <v/>
      </c>
      <c r="E172" s="38" t="str">
        <f>IF(C172&gt;0,VLOOKUP(Gruppenübersicht!$B172,Stammdaten!$A$15:$D$101,3,FALSE),"")</f>
        <v/>
      </c>
      <c r="F172" s="39" t="str">
        <f>IF(C172&gt;0,VLOOKUP(Gruppenübersicht!$B172,Stammdaten!$A$15:$D$101,4,FALSE),"")</f>
        <v/>
      </c>
      <c r="G172" s="37">
        <f t="shared" ref="G172" si="7">SUMPRODUCT($C172:$C181,$D172:$D181)</f>
        <v>0</v>
      </c>
      <c r="H172" s="33">
        <f>SUMPRODUCT($C172:$C181,$E172:$E181)</f>
        <v>0</v>
      </c>
      <c r="I172" s="34">
        <f>SUMPRODUCT($C172:$C181,$F172:$F181)</f>
        <v>0</v>
      </c>
    </row>
    <row r="173" spans="1:9" x14ac:dyDescent="0.25">
      <c r="A173" s="103"/>
      <c r="B173" s="78"/>
      <c r="C173" s="78"/>
      <c r="D173" s="2" t="str">
        <f>IF(C173&gt;0,VLOOKUP(Gruppenübersicht!$B173,Stammdaten!$A$15:$D$101,2,FALSE),"")</f>
        <v/>
      </c>
      <c r="E173" s="2" t="str">
        <f>IF(C173&gt;0,VLOOKUP(Gruppenübersicht!$B173,Stammdaten!$A$15:$D$101,3,FALSE),"")</f>
        <v/>
      </c>
      <c r="F173" s="14" t="str">
        <f>IF(C173&gt;0,VLOOKUP(Gruppenübersicht!$B173,Stammdaten!$A$15:$D$101,4,FALSE),"")</f>
        <v/>
      </c>
      <c r="G173" s="1"/>
      <c r="H173" s="1"/>
      <c r="I173" s="1"/>
    </row>
    <row r="174" spans="1:9" x14ac:dyDescent="0.25">
      <c r="A174" s="103"/>
      <c r="B174" s="78"/>
      <c r="C174" s="78"/>
      <c r="D174" s="2" t="str">
        <f>IF(C174&gt;0,VLOOKUP(Gruppenübersicht!$B174,Stammdaten!$A$15:$D$101,2,FALSE),"")</f>
        <v/>
      </c>
      <c r="E174" s="2" t="str">
        <f>IF(C174&gt;0,VLOOKUP(Gruppenübersicht!$B174,Stammdaten!$A$15:$D$101,3,FALSE),"")</f>
        <v/>
      </c>
      <c r="F174" s="14" t="str">
        <f>IF(C174&gt;0,VLOOKUP(Gruppenübersicht!$B174,Stammdaten!$A$15:$D$101,4,FALSE),"")</f>
        <v/>
      </c>
      <c r="G174" s="1"/>
      <c r="H174" s="1"/>
      <c r="I174" s="1"/>
    </row>
    <row r="175" spans="1:9" x14ac:dyDescent="0.25">
      <c r="A175" s="103"/>
      <c r="B175" s="78"/>
      <c r="C175" s="78"/>
      <c r="D175" s="2" t="str">
        <f>IF(C175&gt;0,VLOOKUP(Gruppenübersicht!$B175,Stammdaten!$A$15:$D$101,2,FALSE),"")</f>
        <v/>
      </c>
      <c r="E175" s="2" t="str">
        <f>IF(C175&gt;0,VLOOKUP(Gruppenübersicht!$B175,Stammdaten!$A$15:$D$101,3,FALSE),"")</f>
        <v/>
      </c>
      <c r="F175" s="14" t="str">
        <f>IF(C175&gt;0,VLOOKUP(Gruppenübersicht!$B175,Stammdaten!$A$15:$D$101,4,FALSE),"")</f>
        <v/>
      </c>
      <c r="G175" s="1"/>
      <c r="H175" s="1"/>
      <c r="I175" s="1"/>
    </row>
    <row r="176" spans="1:9" x14ac:dyDescent="0.25">
      <c r="A176" s="103"/>
      <c r="B176" s="78"/>
      <c r="C176" s="78"/>
      <c r="D176" s="2" t="str">
        <f>IF(C176&gt;0,VLOOKUP(Gruppenübersicht!$B176,Stammdaten!$A$15:$D$101,2,FALSE),"")</f>
        <v/>
      </c>
      <c r="E176" s="2" t="str">
        <f>IF(C176&gt;0,VLOOKUP(Gruppenübersicht!$B176,Stammdaten!$A$15:$D$101,3,FALSE),"")</f>
        <v/>
      </c>
      <c r="F176" s="14" t="str">
        <f>IF(C176&gt;0,VLOOKUP(Gruppenübersicht!$B176,Stammdaten!$A$15:$D$101,4,FALSE),"")</f>
        <v/>
      </c>
      <c r="G176" s="1"/>
      <c r="H176" s="1"/>
      <c r="I176" s="1"/>
    </row>
    <row r="177" spans="1:9" x14ac:dyDescent="0.25">
      <c r="A177" s="103"/>
      <c r="B177" s="78"/>
      <c r="C177" s="78"/>
      <c r="D177" s="2" t="str">
        <f>IF(C177&gt;0,VLOOKUP(Gruppenübersicht!$B177,Stammdaten!$A$15:$D$101,2,FALSE),"")</f>
        <v/>
      </c>
      <c r="E177" s="2" t="str">
        <f>IF(C177&gt;0,VLOOKUP(Gruppenübersicht!$B177,Stammdaten!$A$15:$D$101,3,FALSE),"")</f>
        <v/>
      </c>
      <c r="F177" s="14" t="str">
        <f>IF(C177&gt;0,VLOOKUP(Gruppenübersicht!$B177,Stammdaten!$A$15:$D$101,4,FALSE),"")</f>
        <v/>
      </c>
      <c r="G177" s="1"/>
      <c r="H177" s="1"/>
      <c r="I177" s="1"/>
    </row>
    <row r="178" spans="1:9" x14ac:dyDescent="0.25">
      <c r="A178" s="103"/>
      <c r="B178" s="78"/>
      <c r="C178" s="78"/>
      <c r="D178" s="2" t="str">
        <f>IF(C178&gt;0,VLOOKUP(Gruppenübersicht!$B178,Stammdaten!$A$15:$D$101,2,FALSE),"")</f>
        <v/>
      </c>
      <c r="E178" s="2" t="str">
        <f>IF(C178&gt;0,VLOOKUP(Gruppenübersicht!$B178,Stammdaten!$A$15:$D$101,3,FALSE),"")</f>
        <v/>
      </c>
      <c r="F178" s="14" t="str">
        <f>IF(C178&gt;0,VLOOKUP(Gruppenübersicht!$B178,Stammdaten!$A$15:$D$101,4,FALSE),"")</f>
        <v/>
      </c>
      <c r="G178" s="1"/>
      <c r="H178" s="1"/>
      <c r="I178" s="1"/>
    </row>
    <row r="179" spans="1:9" x14ac:dyDescent="0.25">
      <c r="A179" s="103"/>
      <c r="B179" s="78"/>
      <c r="C179" s="78"/>
      <c r="D179" s="2" t="str">
        <f>IF(C179&gt;0,VLOOKUP(Gruppenübersicht!$B179,Stammdaten!$A$15:$D$101,2,FALSE),"")</f>
        <v/>
      </c>
      <c r="E179" s="2" t="str">
        <f>IF(C179&gt;0,VLOOKUP(Gruppenübersicht!$B179,Stammdaten!$A$15:$D$101,3,FALSE),"")</f>
        <v/>
      </c>
      <c r="F179" s="14" t="str">
        <f>IF(C179&gt;0,VLOOKUP(Gruppenübersicht!$B179,Stammdaten!$A$15:$D$101,4,FALSE),"")</f>
        <v/>
      </c>
      <c r="G179" s="1"/>
      <c r="H179" s="1"/>
      <c r="I179" s="1"/>
    </row>
    <row r="180" spans="1:9" x14ac:dyDescent="0.25">
      <c r="A180" s="103"/>
      <c r="B180" s="78"/>
      <c r="C180" s="78"/>
      <c r="D180" s="2" t="str">
        <f>IF(C180&gt;0,VLOOKUP(Gruppenübersicht!$B180,Stammdaten!$A$15:$D$101,2,FALSE),"")</f>
        <v/>
      </c>
      <c r="E180" s="2" t="str">
        <f>IF(C180&gt;0,VLOOKUP(Gruppenübersicht!$B180,Stammdaten!$A$15:$D$101,3,FALSE),"")</f>
        <v/>
      </c>
      <c r="F180" s="14" t="str">
        <f>IF(C180&gt;0,VLOOKUP(Gruppenübersicht!$B180,Stammdaten!$A$15:$D$101,4,FALSE),"")</f>
        <v/>
      </c>
      <c r="G180" s="1"/>
      <c r="H180" s="1"/>
      <c r="I180" s="1"/>
    </row>
    <row r="181" spans="1:9" ht="15.75" thickBot="1" x14ac:dyDescent="0.3">
      <c r="A181" s="104"/>
      <c r="B181" s="79"/>
      <c r="C181" s="79"/>
      <c r="D181" s="15" t="str">
        <f>IF(C181&gt;0,VLOOKUP(Gruppenübersicht!$B181,Stammdaten!$A$15:$D$101,2,FALSE),"")</f>
        <v/>
      </c>
      <c r="E181" s="15" t="str">
        <f>IF(C181&gt;0,VLOOKUP(Gruppenübersicht!$B181,Stammdaten!$A$15:$D$101,3,FALSE),"")</f>
        <v/>
      </c>
      <c r="F181" s="16" t="str">
        <f>IF(C181&gt;0,VLOOKUP(Gruppenübersicht!$B181,Stammdaten!$A$15:$D$101,4,FALSE),"")</f>
        <v/>
      </c>
      <c r="G181" s="1"/>
      <c r="H181" s="1"/>
      <c r="I181" s="1"/>
    </row>
    <row r="182" spans="1:9" ht="15.75" thickBot="1" x14ac:dyDescent="0.3"/>
    <row r="183" spans="1:9" ht="15.75" thickBot="1" x14ac:dyDescent="0.3">
      <c r="A183" s="102">
        <v>17</v>
      </c>
      <c r="B183" s="77"/>
      <c r="C183" s="77"/>
      <c r="D183" s="38" t="str">
        <f>IF(C183&gt;0,VLOOKUP(Gruppenübersicht!$B183,Stammdaten!$A$15:$D$101,2,FALSE),"")</f>
        <v/>
      </c>
      <c r="E183" s="38" t="str">
        <f>IF(C183&gt;0,VLOOKUP(Gruppenübersicht!$B183,Stammdaten!$A$15:$D$101,3,FALSE),"")</f>
        <v/>
      </c>
      <c r="F183" s="39" t="str">
        <f>IF(C183&gt;0,VLOOKUP(Gruppenübersicht!$B183,Stammdaten!$A$15:$D$101,4,FALSE),"")</f>
        <v/>
      </c>
      <c r="G183" s="37">
        <f t="shared" ref="G183" si="8">SUMPRODUCT($C183:$C192,$D183:$D192)</f>
        <v>0</v>
      </c>
      <c r="H183" s="33">
        <f>SUMPRODUCT($C183:$C192,$E183:$E192)</f>
        <v>0</v>
      </c>
      <c r="I183" s="34">
        <f>SUMPRODUCT($C183:$C192,$F183:$F192)</f>
        <v>0</v>
      </c>
    </row>
    <row r="184" spans="1:9" x14ac:dyDescent="0.25">
      <c r="A184" s="103"/>
      <c r="B184" s="78"/>
      <c r="C184" s="78"/>
      <c r="D184" s="2" t="str">
        <f>IF(C184&gt;0,VLOOKUP(Gruppenübersicht!$B184,Stammdaten!$A$15:$D$101,2,FALSE),"")</f>
        <v/>
      </c>
      <c r="E184" s="2" t="str">
        <f>IF(C184&gt;0,VLOOKUP(Gruppenübersicht!$B184,Stammdaten!$A$15:$D$101,3,FALSE),"")</f>
        <v/>
      </c>
      <c r="F184" s="14" t="str">
        <f>IF(C184&gt;0,VLOOKUP(Gruppenübersicht!$B184,Stammdaten!$A$15:$D$101,4,FALSE),"")</f>
        <v/>
      </c>
      <c r="G184" s="1"/>
      <c r="H184" s="1"/>
      <c r="I184" s="1"/>
    </row>
    <row r="185" spans="1:9" x14ac:dyDescent="0.25">
      <c r="A185" s="103"/>
      <c r="B185" s="78"/>
      <c r="C185" s="78"/>
      <c r="D185" s="2" t="str">
        <f>IF(C185&gt;0,VLOOKUP(Gruppenübersicht!$B185,Stammdaten!$A$15:$D$101,2,FALSE),"")</f>
        <v/>
      </c>
      <c r="E185" s="2" t="str">
        <f>IF(C185&gt;0,VLOOKUP(Gruppenübersicht!$B185,Stammdaten!$A$15:$D$101,3,FALSE),"")</f>
        <v/>
      </c>
      <c r="F185" s="14" t="str">
        <f>IF(C185&gt;0,VLOOKUP(Gruppenübersicht!$B185,Stammdaten!$A$15:$D$101,4,FALSE),"")</f>
        <v/>
      </c>
      <c r="G185" s="1"/>
      <c r="H185" s="1"/>
      <c r="I185" s="1"/>
    </row>
    <row r="186" spans="1:9" x14ac:dyDescent="0.25">
      <c r="A186" s="103"/>
      <c r="B186" s="78"/>
      <c r="C186" s="78"/>
      <c r="D186" s="2" t="str">
        <f>IF(C186&gt;0,VLOOKUP(Gruppenübersicht!$B186,Stammdaten!$A$15:$D$101,2,FALSE),"")</f>
        <v/>
      </c>
      <c r="E186" s="2" t="str">
        <f>IF(C186&gt;0,VLOOKUP(Gruppenübersicht!$B186,Stammdaten!$A$15:$D$101,3,FALSE),"")</f>
        <v/>
      </c>
      <c r="F186" s="14" t="str">
        <f>IF(C186&gt;0,VLOOKUP(Gruppenübersicht!$B186,Stammdaten!$A$15:$D$101,4,FALSE),"")</f>
        <v/>
      </c>
      <c r="G186" s="1"/>
      <c r="H186" s="1"/>
      <c r="I186" s="1"/>
    </row>
    <row r="187" spans="1:9" x14ac:dyDescent="0.25">
      <c r="A187" s="103"/>
      <c r="B187" s="78"/>
      <c r="C187" s="78"/>
      <c r="D187" s="2" t="str">
        <f>IF(C187&gt;0,VLOOKUP(Gruppenübersicht!$B187,Stammdaten!$A$15:$D$101,2,FALSE),"")</f>
        <v/>
      </c>
      <c r="E187" s="2" t="str">
        <f>IF(C187&gt;0,VLOOKUP(Gruppenübersicht!$B187,Stammdaten!$A$15:$D$101,3,FALSE),"")</f>
        <v/>
      </c>
      <c r="F187" s="14" t="str">
        <f>IF(C187&gt;0,VLOOKUP(Gruppenübersicht!$B187,Stammdaten!$A$15:$D$101,4,FALSE),"")</f>
        <v/>
      </c>
      <c r="G187" s="1"/>
      <c r="H187" s="1"/>
      <c r="I187" s="1"/>
    </row>
    <row r="188" spans="1:9" x14ac:dyDescent="0.25">
      <c r="A188" s="103"/>
      <c r="B188" s="78"/>
      <c r="C188" s="78"/>
      <c r="D188" s="2" t="str">
        <f>IF(C188&gt;0,VLOOKUP(Gruppenübersicht!$B188,Stammdaten!$A$15:$D$101,2,FALSE),"")</f>
        <v/>
      </c>
      <c r="E188" s="2" t="str">
        <f>IF(C188&gt;0,VLOOKUP(Gruppenübersicht!$B188,Stammdaten!$A$15:$D$101,3,FALSE),"")</f>
        <v/>
      </c>
      <c r="F188" s="14" t="str">
        <f>IF(C188&gt;0,VLOOKUP(Gruppenübersicht!$B188,Stammdaten!$A$15:$D$101,4,FALSE),"")</f>
        <v/>
      </c>
      <c r="G188" s="1"/>
      <c r="H188" s="1"/>
      <c r="I188" s="1"/>
    </row>
    <row r="189" spans="1:9" x14ac:dyDescent="0.25">
      <c r="A189" s="103"/>
      <c r="B189" s="78"/>
      <c r="C189" s="78"/>
      <c r="D189" s="2" t="str">
        <f>IF(C189&gt;0,VLOOKUP(Gruppenübersicht!$B189,Stammdaten!$A$15:$D$101,2,FALSE),"")</f>
        <v/>
      </c>
      <c r="E189" s="2" t="str">
        <f>IF(C189&gt;0,VLOOKUP(Gruppenübersicht!$B189,Stammdaten!$A$15:$D$101,3,FALSE),"")</f>
        <v/>
      </c>
      <c r="F189" s="14" t="str">
        <f>IF(C189&gt;0,VLOOKUP(Gruppenübersicht!$B189,Stammdaten!$A$15:$D$101,4,FALSE),"")</f>
        <v/>
      </c>
      <c r="G189" s="1"/>
      <c r="H189" s="1"/>
      <c r="I189" s="1"/>
    </row>
    <row r="190" spans="1:9" x14ac:dyDescent="0.25">
      <c r="A190" s="103"/>
      <c r="B190" s="78"/>
      <c r="C190" s="78"/>
      <c r="D190" s="2" t="str">
        <f>IF(C190&gt;0,VLOOKUP(Gruppenübersicht!$B190,Stammdaten!$A$15:$D$101,2,FALSE),"")</f>
        <v/>
      </c>
      <c r="E190" s="2" t="str">
        <f>IF(C190&gt;0,VLOOKUP(Gruppenübersicht!$B190,Stammdaten!$A$15:$D$101,3,FALSE),"")</f>
        <v/>
      </c>
      <c r="F190" s="14" t="str">
        <f>IF(C190&gt;0,VLOOKUP(Gruppenübersicht!$B190,Stammdaten!$A$15:$D$101,4,FALSE),"")</f>
        <v/>
      </c>
      <c r="G190" s="1"/>
      <c r="H190" s="1"/>
      <c r="I190" s="1"/>
    </row>
    <row r="191" spans="1:9" x14ac:dyDescent="0.25">
      <c r="A191" s="103"/>
      <c r="B191" s="78"/>
      <c r="C191" s="78"/>
      <c r="D191" s="2" t="str">
        <f>IF(C191&gt;0,VLOOKUP(Gruppenübersicht!$B191,Stammdaten!$A$15:$D$101,2,FALSE),"")</f>
        <v/>
      </c>
      <c r="E191" s="2" t="str">
        <f>IF(C191&gt;0,VLOOKUP(Gruppenübersicht!$B191,Stammdaten!$A$15:$D$101,3,FALSE),"")</f>
        <v/>
      </c>
      <c r="F191" s="14" t="str">
        <f>IF(C191&gt;0,VLOOKUP(Gruppenübersicht!$B191,Stammdaten!$A$15:$D$101,4,FALSE),"")</f>
        <v/>
      </c>
      <c r="G191" s="1"/>
      <c r="H191" s="1"/>
      <c r="I191" s="1"/>
    </row>
    <row r="192" spans="1:9" ht="15.75" thickBot="1" x14ac:dyDescent="0.3">
      <c r="A192" s="104"/>
      <c r="B192" s="79"/>
      <c r="C192" s="79"/>
      <c r="D192" s="15" t="str">
        <f>IF(C192&gt;0,VLOOKUP(Gruppenübersicht!$B192,Stammdaten!$A$15:$D$101,2,FALSE),"")</f>
        <v/>
      </c>
      <c r="E192" s="15" t="str">
        <f>IF(C192&gt;0,VLOOKUP(Gruppenübersicht!$B192,Stammdaten!$A$15:$D$101,3,FALSE),"")</f>
        <v/>
      </c>
      <c r="F192" s="16" t="str">
        <f>IF(C192&gt;0,VLOOKUP(Gruppenübersicht!$B192,Stammdaten!$A$15:$D$101,4,FALSE),"")</f>
        <v/>
      </c>
      <c r="G192" s="1"/>
      <c r="H192" s="1"/>
      <c r="I192" s="1"/>
    </row>
    <row r="193" spans="1:9" ht="15.75" thickBot="1" x14ac:dyDescent="0.3"/>
    <row r="194" spans="1:9" ht="15.75" thickBot="1" x14ac:dyDescent="0.3">
      <c r="A194" s="102">
        <v>18</v>
      </c>
      <c r="B194" s="77"/>
      <c r="C194" s="77"/>
      <c r="D194" s="38" t="str">
        <f>IF(C194&gt;0,VLOOKUP(Gruppenübersicht!$B194,Stammdaten!$A$15:$D$101,2,FALSE),"")</f>
        <v/>
      </c>
      <c r="E194" s="38" t="str">
        <f>IF(C194&gt;0,VLOOKUP(Gruppenübersicht!$B194,Stammdaten!$A$15:$D$101,3,FALSE),"")</f>
        <v/>
      </c>
      <c r="F194" s="39" t="str">
        <f>IF(C194&gt;0,VLOOKUP(Gruppenübersicht!$B194,Stammdaten!$A$15:$D$101,4,FALSE),"")</f>
        <v/>
      </c>
      <c r="G194" s="37">
        <f t="shared" ref="G194" si="9">SUMPRODUCT($C194:$C203,$D194:$D203)</f>
        <v>0</v>
      </c>
      <c r="H194" s="33">
        <f>SUMPRODUCT($C194:$C203,$E194:$E203)</f>
        <v>0</v>
      </c>
      <c r="I194" s="34">
        <f>SUMPRODUCT($C194:$C203,$F194:$F203)</f>
        <v>0</v>
      </c>
    </row>
    <row r="195" spans="1:9" x14ac:dyDescent="0.25">
      <c r="A195" s="103"/>
      <c r="B195" s="78"/>
      <c r="C195" s="78"/>
      <c r="D195" s="2" t="str">
        <f>IF(C195&gt;0,VLOOKUP(Gruppenübersicht!$B195,Stammdaten!$A$15:$D$101,2,FALSE),"")</f>
        <v/>
      </c>
      <c r="E195" s="2" t="str">
        <f>IF(C195&gt;0,VLOOKUP(Gruppenübersicht!$B195,Stammdaten!$A$15:$D$101,3,FALSE),"")</f>
        <v/>
      </c>
      <c r="F195" s="14" t="str">
        <f>IF(C195&gt;0,VLOOKUP(Gruppenübersicht!$B195,Stammdaten!$A$15:$D$101,4,FALSE),"")</f>
        <v/>
      </c>
      <c r="G195" s="1"/>
      <c r="H195" s="1"/>
      <c r="I195" s="1"/>
    </row>
    <row r="196" spans="1:9" x14ac:dyDescent="0.25">
      <c r="A196" s="103"/>
      <c r="B196" s="78"/>
      <c r="C196" s="78"/>
      <c r="D196" s="2" t="str">
        <f>IF(C196&gt;0,VLOOKUP(Gruppenübersicht!$B196,Stammdaten!$A$15:$D$101,2,FALSE),"")</f>
        <v/>
      </c>
      <c r="E196" s="2" t="str">
        <f>IF(C196&gt;0,VLOOKUP(Gruppenübersicht!$B196,Stammdaten!$A$15:$D$101,3,FALSE),"")</f>
        <v/>
      </c>
      <c r="F196" s="14" t="str">
        <f>IF(C196&gt;0,VLOOKUP(Gruppenübersicht!$B196,Stammdaten!$A$15:$D$101,4,FALSE),"")</f>
        <v/>
      </c>
      <c r="G196" s="1"/>
      <c r="H196" s="1"/>
      <c r="I196" s="1"/>
    </row>
    <row r="197" spans="1:9" x14ac:dyDescent="0.25">
      <c r="A197" s="103"/>
      <c r="B197" s="78"/>
      <c r="C197" s="78"/>
      <c r="D197" s="2" t="str">
        <f>IF(C197&gt;0,VLOOKUP(Gruppenübersicht!$B197,Stammdaten!$A$15:$D$101,2,FALSE),"")</f>
        <v/>
      </c>
      <c r="E197" s="2" t="str">
        <f>IF(C197&gt;0,VLOOKUP(Gruppenübersicht!$B197,Stammdaten!$A$15:$D$101,3,FALSE),"")</f>
        <v/>
      </c>
      <c r="F197" s="14" t="str">
        <f>IF(C197&gt;0,VLOOKUP(Gruppenübersicht!$B197,Stammdaten!$A$15:$D$101,4,FALSE),"")</f>
        <v/>
      </c>
      <c r="G197" s="1"/>
      <c r="H197" s="1"/>
      <c r="I197" s="1"/>
    </row>
    <row r="198" spans="1:9" x14ac:dyDescent="0.25">
      <c r="A198" s="103"/>
      <c r="B198" s="78"/>
      <c r="C198" s="78"/>
      <c r="D198" s="2" t="str">
        <f>IF(C198&gt;0,VLOOKUP(Gruppenübersicht!$B198,Stammdaten!$A$15:$D$101,2,FALSE),"")</f>
        <v/>
      </c>
      <c r="E198" s="2" t="str">
        <f>IF(C198&gt;0,VLOOKUP(Gruppenübersicht!$B198,Stammdaten!$A$15:$D$101,3,FALSE),"")</f>
        <v/>
      </c>
      <c r="F198" s="14" t="str">
        <f>IF(C198&gt;0,VLOOKUP(Gruppenübersicht!$B198,Stammdaten!$A$15:$D$101,4,FALSE),"")</f>
        <v/>
      </c>
      <c r="G198" s="1"/>
      <c r="H198" s="1"/>
      <c r="I198" s="1"/>
    </row>
    <row r="199" spans="1:9" x14ac:dyDescent="0.25">
      <c r="A199" s="103"/>
      <c r="B199" s="78"/>
      <c r="C199" s="78"/>
      <c r="D199" s="2" t="str">
        <f>IF(C199&gt;0,VLOOKUP(Gruppenübersicht!$B199,Stammdaten!$A$15:$D$101,2,FALSE),"")</f>
        <v/>
      </c>
      <c r="E199" s="2" t="str">
        <f>IF(C199&gt;0,VLOOKUP(Gruppenübersicht!$B199,Stammdaten!$A$15:$D$101,3,FALSE),"")</f>
        <v/>
      </c>
      <c r="F199" s="14" t="str">
        <f>IF(C199&gt;0,VLOOKUP(Gruppenübersicht!$B199,Stammdaten!$A$15:$D$101,4,FALSE),"")</f>
        <v/>
      </c>
      <c r="G199" s="1"/>
      <c r="H199" s="1"/>
      <c r="I199" s="1"/>
    </row>
    <row r="200" spans="1:9" x14ac:dyDescent="0.25">
      <c r="A200" s="103"/>
      <c r="B200" s="78"/>
      <c r="C200" s="78"/>
      <c r="D200" s="2" t="str">
        <f>IF(C200&gt;0,VLOOKUP(Gruppenübersicht!$B200,Stammdaten!$A$15:$D$101,2,FALSE),"")</f>
        <v/>
      </c>
      <c r="E200" s="2" t="str">
        <f>IF(C200&gt;0,VLOOKUP(Gruppenübersicht!$B200,Stammdaten!$A$15:$D$101,3,FALSE),"")</f>
        <v/>
      </c>
      <c r="F200" s="14" t="str">
        <f>IF(C200&gt;0,VLOOKUP(Gruppenübersicht!$B200,Stammdaten!$A$15:$D$101,4,FALSE),"")</f>
        <v/>
      </c>
      <c r="G200" s="1"/>
      <c r="H200" s="1"/>
      <c r="I200" s="1"/>
    </row>
    <row r="201" spans="1:9" x14ac:dyDescent="0.25">
      <c r="A201" s="103"/>
      <c r="B201" s="78"/>
      <c r="C201" s="78"/>
      <c r="D201" s="2" t="str">
        <f>IF(C201&gt;0,VLOOKUP(Gruppenübersicht!$B201,Stammdaten!$A$15:$D$101,2,FALSE),"")</f>
        <v/>
      </c>
      <c r="E201" s="2" t="str">
        <f>IF(C201&gt;0,VLOOKUP(Gruppenübersicht!$B201,Stammdaten!$A$15:$D$101,3,FALSE),"")</f>
        <v/>
      </c>
      <c r="F201" s="14" t="str">
        <f>IF(C201&gt;0,VLOOKUP(Gruppenübersicht!$B201,Stammdaten!$A$15:$D$101,4,FALSE),"")</f>
        <v/>
      </c>
      <c r="G201" s="1"/>
      <c r="H201" s="1"/>
      <c r="I201" s="1"/>
    </row>
    <row r="202" spans="1:9" x14ac:dyDescent="0.25">
      <c r="A202" s="103"/>
      <c r="B202" s="78"/>
      <c r="C202" s="78"/>
      <c r="D202" s="2" t="str">
        <f>IF(C202&gt;0,VLOOKUP(Gruppenübersicht!$B202,Stammdaten!$A$15:$D$101,2,FALSE),"")</f>
        <v/>
      </c>
      <c r="E202" s="2" t="str">
        <f>IF(C202&gt;0,VLOOKUP(Gruppenübersicht!$B202,Stammdaten!$A$15:$D$101,3,FALSE),"")</f>
        <v/>
      </c>
      <c r="F202" s="14" t="str">
        <f>IF(C202&gt;0,VLOOKUP(Gruppenübersicht!$B202,Stammdaten!$A$15:$D$101,4,FALSE),"")</f>
        <v/>
      </c>
      <c r="G202" s="1"/>
      <c r="H202" s="1"/>
      <c r="I202" s="1"/>
    </row>
    <row r="203" spans="1:9" ht="15.75" thickBot="1" x14ac:dyDescent="0.3">
      <c r="A203" s="104"/>
      <c r="B203" s="79"/>
      <c r="C203" s="79"/>
      <c r="D203" s="15" t="str">
        <f>IF(C203&gt;0,VLOOKUP(Gruppenübersicht!$B203,Stammdaten!$A$15:$D$101,2,FALSE),"")</f>
        <v/>
      </c>
      <c r="E203" s="15" t="str">
        <f>IF(C203&gt;0,VLOOKUP(Gruppenübersicht!$B203,Stammdaten!$A$15:$D$101,3,FALSE),"")</f>
        <v/>
      </c>
      <c r="F203" s="16" t="str">
        <f>IF(C203&gt;0,VLOOKUP(Gruppenübersicht!$B203,Stammdaten!$A$15:$D$101,4,FALSE),"")</f>
        <v/>
      </c>
      <c r="G203" s="1"/>
      <c r="H203" s="1"/>
      <c r="I203" s="1"/>
    </row>
    <row r="204" spans="1:9" ht="15.75" thickBot="1" x14ac:dyDescent="0.3"/>
    <row r="205" spans="1:9" ht="15.75" thickBot="1" x14ac:dyDescent="0.3">
      <c r="A205" s="102">
        <v>19</v>
      </c>
      <c r="B205" s="77"/>
      <c r="C205" s="77"/>
      <c r="D205" s="38" t="str">
        <f>IF(C205&gt;0,VLOOKUP(Gruppenübersicht!$B205,Stammdaten!$A$15:$D$101,2,FALSE),"")</f>
        <v/>
      </c>
      <c r="E205" s="38" t="str">
        <f>IF(C205&gt;0,VLOOKUP(Gruppenübersicht!$B205,Stammdaten!$A$15:$D$101,3,FALSE),"")</f>
        <v/>
      </c>
      <c r="F205" s="39" t="str">
        <f>IF(C205&gt;0,VLOOKUP(Gruppenübersicht!$B205,Stammdaten!$A$15:$D$101,4,FALSE),"")</f>
        <v/>
      </c>
      <c r="G205" s="37">
        <f t="shared" ref="G205" si="10">SUMPRODUCT($C205:$C214,$D205:$D214)</f>
        <v>0</v>
      </c>
      <c r="H205" s="33">
        <f>SUMPRODUCT($C205:$C214,$E205:$E214)</f>
        <v>0</v>
      </c>
      <c r="I205" s="34">
        <f>SUMPRODUCT($C205:$C214,$F205:$F214)</f>
        <v>0</v>
      </c>
    </row>
    <row r="206" spans="1:9" x14ac:dyDescent="0.25">
      <c r="A206" s="103"/>
      <c r="B206" s="78"/>
      <c r="C206" s="78"/>
      <c r="D206" s="2" t="str">
        <f>IF(C206&gt;0,VLOOKUP(Gruppenübersicht!$B206,Stammdaten!$A$15:$D$101,2,FALSE),"")</f>
        <v/>
      </c>
      <c r="E206" s="2" t="str">
        <f>IF(C206&gt;0,VLOOKUP(Gruppenübersicht!$B206,Stammdaten!$A$15:$D$101,3,FALSE),"")</f>
        <v/>
      </c>
      <c r="F206" s="14" t="str">
        <f>IF(C206&gt;0,VLOOKUP(Gruppenübersicht!$B206,Stammdaten!$A$15:$D$101,4,FALSE),"")</f>
        <v/>
      </c>
      <c r="G206" s="1"/>
      <c r="H206" s="1"/>
      <c r="I206" s="1"/>
    </row>
    <row r="207" spans="1:9" x14ac:dyDescent="0.25">
      <c r="A207" s="103"/>
      <c r="B207" s="78"/>
      <c r="C207" s="78"/>
      <c r="D207" s="2" t="str">
        <f>IF(C207&gt;0,VLOOKUP(Gruppenübersicht!$B207,Stammdaten!$A$15:$D$101,2,FALSE),"")</f>
        <v/>
      </c>
      <c r="E207" s="2" t="str">
        <f>IF(C207&gt;0,VLOOKUP(Gruppenübersicht!$B207,Stammdaten!$A$15:$D$101,3,FALSE),"")</f>
        <v/>
      </c>
      <c r="F207" s="14" t="str">
        <f>IF(C207&gt;0,VLOOKUP(Gruppenübersicht!$B207,Stammdaten!$A$15:$D$101,4,FALSE),"")</f>
        <v/>
      </c>
      <c r="G207" s="1"/>
      <c r="H207" s="1"/>
      <c r="I207" s="1"/>
    </row>
    <row r="208" spans="1:9" x14ac:dyDescent="0.25">
      <c r="A208" s="103"/>
      <c r="B208" s="78"/>
      <c r="C208" s="78"/>
      <c r="D208" s="2" t="str">
        <f>IF(C208&gt;0,VLOOKUP(Gruppenübersicht!$B208,Stammdaten!$A$15:$D$101,2,FALSE),"")</f>
        <v/>
      </c>
      <c r="E208" s="2" t="str">
        <f>IF(C208&gt;0,VLOOKUP(Gruppenübersicht!$B208,Stammdaten!$A$15:$D$101,3,FALSE),"")</f>
        <v/>
      </c>
      <c r="F208" s="14" t="str">
        <f>IF(C208&gt;0,VLOOKUP(Gruppenübersicht!$B208,Stammdaten!$A$15:$D$101,4,FALSE),"")</f>
        <v/>
      </c>
      <c r="G208" s="1"/>
      <c r="H208" s="1"/>
      <c r="I208" s="1"/>
    </row>
    <row r="209" spans="1:9" x14ac:dyDescent="0.25">
      <c r="A209" s="103"/>
      <c r="B209" s="78"/>
      <c r="C209" s="78"/>
      <c r="D209" s="2" t="str">
        <f>IF(C209&gt;0,VLOOKUP(Gruppenübersicht!$B209,Stammdaten!$A$15:$D$101,2,FALSE),"")</f>
        <v/>
      </c>
      <c r="E209" s="2" t="str">
        <f>IF(C209&gt;0,VLOOKUP(Gruppenübersicht!$B209,Stammdaten!$A$15:$D$101,3,FALSE),"")</f>
        <v/>
      </c>
      <c r="F209" s="14" t="str">
        <f>IF(C209&gt;0,VLOOKUP(Gruppenübersicht!$B209,Stammdaten!$A$15:$D$101,4,FALSE),"")</f>
        <v/>
      </c>
      <c r="G209" s="1"/>
      <c r="H209" s="1"/>
      <c r="I209" s="1"/>
    </row>
    <row r="210" spans="1:9" x14ac:dyDescent="0.25">
      <c r="A210" s="103"/>
      <c r="B210" s="78"/>
      <c r="C210" s="78"/>
      <c r="D210" s="2" t="str">
        <f>IF(C210&gt;0,VLOOKUP(Gruppenübersicht!$B210,Stammdaten!$A$15:$D$101,2,FALSE),"")</f>
        <v/>
      </c>
      <c r="E210" s="2" t="str">
        <f>IF(C210&gt;0,VLOOKUP(Gruppenübersicht!$B210,Stammdaten!$A$15:$D$101,3,FALSE),"")</f>
        <v/>
      </c>
      <c r="F210" s="14" t="str">
        <f>IF(C210&gt;0,VLOOKUP(Gruppenübersicht!$B210,Stammdaten!$A$15:$D$101,4,FALSE),"")</f>
        <v/>
      </c>
      <c r="G210" s="1"/>
      <c r="H210" s="1"/>
      <c r="I210" s="1"/>
    </row>
    <row r="211" spans="1:9" x14ac:dyDescent="0.25">
      <c r="A211" s="103"/>
      <c r="B211" s="78"/>
      <c r="C211" s="78"/>
      <c r="D211" s="2" t="str">
        <f>IF(C211&gt;0,VLOOKUP(Gruppenübersicht!$B211,Stammdaten!$A$15:$D$101,2,FALSE),"")</f>
        <v/>
      </c>
      <c r="E211" s="2" t="str">
        <f>IF(C211&gt;0,VLOOKUP(Gruppenübersicht!$B211,Stammdaten!$A$15:$D$101,3,FALSE),"")</f>
        <v/>
      </c>
      <c r="F211" s="14" t="str">
        <f>IF(C211&gt;0,VLOOKUP(Gruppenübersicht!$B211,Stammdaten!$A$15:$D$101,4,FALSE),"")</f>
        <v/>
      </c>
      <c r="G211" s="1"/>
      <c r="H211" s="1"/>
      <c r="I211" s="1"/>
    </row>
    <row r="212" spans="1:9" x14ac:dyDescent="0.25">
      <c r="A212" s="103"/>
      <c r="B212" s="78"/>
      <c r="C212" s="78"/>
      <c r="D212" s="2" t="str">
        <f>IF(C212&gt;0,VLOOKUP(Gruppenübersicht!$B212,Stammdaten!$A$15:$D$101,2,FALSE),"")</f>
        <v/>
      </c>
      <c r="E212" s="2" t="str">
        <f>IF(C212&gt;0,VLOOKUP(Gruppenübersicht!$B212,Stammdaten!$A$15:$D$101,3,FALSE),"")</f>
        <v/>
      </c>
      <c r="F212" s="14" t="str">
        <f>IF(C212&gt;0,VLOOKUP(Gruppenübersicht!$B212,Stammdaten!$A$15:$D$101,4,FALSE),"")</f>
        <v/>
      </c>
      <c r="G212" s="1"/>
      <c r="H212" s="1"/>
      <c r="I212" s="1"/>
    </row>
    <row r="213" spans="1:9" x14ac:dyDescent="0.25">
      <c r="A213" s="103"/>
      <c r="B213" s="78"/>
      <c r="C213" s="78"/>
      <c r="D213" s="2" t="str">
        <f>IF(C213&gt;0,VLOOKUP(Gruppenübersicht!$B213,Stammdaten!$A$15:$D$101,2,FALSE),"")</f>
        <v/>
      </c>
      <c r="E213" s="2" t="str">
        <f>IF(C213&gt;0,VLOOKUP(Gruppenübersicht!$B213,Stammdaten!$A$15:$D$101,3,FALSE),"")</f>
        <v/>
      </c>
      <c r="F213" s="14" t="str">
        <f>IF(C213&gt;0,VLOOKUP(Gruppenübersicht!$B213,Stammdaten!$A$15:$D$101,4,FALSE),"")</f>
        <v/>
      </c>
      <c r="G213" s="1"/>
      <c r="H213" s="1"/>
      <c r="I213" s="1"/>
    </row>
    <row r="214" spans="1:9" ht="15.75" thickBot="1" x14ac:dyDescent="0.3">
      <c r="A214" s="104"/>
      <c r="B214" s="79"/>
      <c r="C214" s="79"/>
      <c r="D214" s="15" t="str">
        <f>IF(C214&gt;0,VLOOKUP(Gruppenübersicht!$B214,Stammdaten!$A$15:$D$101,2,FALSE),"")</f>
        <v/>
      </c>
      <c r="E214" s="15" t="str">
        <f>IF(C214&gt;0,VLOOKUP(Gruppenübersicht!$B214,Stammdaten!$A$15:$D$101,3,FALSE),"")</f>
        <v/>
      </c>
      <c r="F214" s="16" t="str">
        <f>IF(C214&gt;0,VLOOKUP(Gruppenübersicht!$B214,Stammdaten!$A$15:$D$101,4,FALSE),"")</f>
        <v/>
      </c>
      <c r="G214" s="1"/>
      <c r="H214" s="1"/>
      <c r="I214" s="1"/>
    </row>
    <row r="215" spans="1:9" ht="15.75" thickBot="1" x14ac:dyDescent="0.3"/>
    <row r="216" spans="1:9" ht="15.75" thickBot="1" x14ac:dyDescent="0.3">
      <c r="A216" s="102">
        <v>20</v>
      </c>
      <c r="B216" s="77"/>
      <c r="C216" s="77"/>
      <c r="D216" s="38" t="str">
        <f>IF(C216&gt;0,VLOOKUP(Gruppenübersicht!$B216,Stammdaten!$A$15:$D$101,2,FALSE),"")</f>
        <v/>
      </c>
      <c r="E216" s="38" t="str">
        <f>IF(C216&gt;0,VLOOKUP(Gruppenübersicht!$B216,Stammdaten!$A$15:$D$101,3,FALSE),"")</f>
        <v/>
      </c>
      <c r="F216" s="39" t="str">
        <f>IF(C216&gt;0,VLOOKUP(Gruppenübersicht!$B216,Stammdaten!$A$15:$D$101,4,FALSE),"")</f>
        <v/>
      </c>
      <c r="G216" s="37">
        <f t="shared" ref="G216" si="11">SUMPRODUCT($C216:$C225,$D216:$D225)</f>
        <v>0</v>
      </c>
      <c r="H216" s="33">
        <f>SUMPRODUCT($C216:$C225,$E216:$E225)</f>
        <v>0</v>
      </c>
      <c r="I216" s="34">
        <f>SUMPRODUCT($C216:$C225,$F216:$F225)</f>
        <v>0</v>
      </c>
    </row>
    <row r="217" spans="1:9" x14ac:dyDescent="0.25">
      <c r="A217" s="103"/>
      <c r="B217" s="78"/>
      <c r="C217" s="78"/>
      <c r="D217" s="2" t="str">
        <f>IF(C217&gt;0,VLOOKUP(Gruppenübersicht!$B217,Stammdaten!$A$15:$D$101,2,FALSE),"")</f>
        <v/>
      </c>
      <c r="E217" s="2" t="str">
        <f>IF(C217&gt;0,VLOOKUP(Gruppenübersicht!$B217,Stammdaten!$A$15:$D$101,3,FALSE),"")</f>
        <v/>
      </c>
      <c r="F217" s="14" t="str">
        <f>IF(C217&gt;0,VLOOKUP(Gruppenübersicht!$B217,Stammdaten!$A$15:$D$101,4,FALSE),"")</f>
        <v/>
      </c>
      <c r="G217" s="1"/>
      <c r="H217" s="1"/>
      <c r="I217" s="1"/>
    </row>
    <row r="218" spans="1:9" x14ac:dyDescent="0.25">
      <c r="A218" s="103"/>
      <c r="B218" s="78"/>
      <c r="C218" s="78"/>
      <c r="D218" s="2" t="str">
        <f>IF(C218&gt;0,VLOOKUP(Gruppenübersicht!$B218,Stammdaten!$A$15:$D$101,2,FALSE),"")</f>
        <v/>
      </c>
      <c r="E218" s="2" t="str">
        <f>IF(C218&gt;0,VLOOKUP(Gruppenübersicht!$B218,Stammdaten!$A$15:$D$101,3,FALSE),"")</f>
        <v/>
      </c>
      <c r="F218" s="14" t="str">
        <f>IF(C218&gt;0,VLOOKUP(Gruppenübersicht!$B218,Stammdaten!$A$15:$D$101,4,FALSE),"")</f>
        <v/>
      </c>
      <c r="G218" s="1"/>
      <c r="H218" s="1"/>
      <c r="I218" s="1"/>
    </row>
    <row r="219" spans="1:9" x14ac:dyDescent="0.25">
      <c r="A219" s="103"/>
      <c r="B219" s="78"/>
      <c r="C219" s="78"/>
      <c r="D219" s="2" t="str">
        <f>IF(C219&gt;0,VLOOKUP(Gruppenübersicht!$B219,Stammdaten!$A$15:$D$101,2,FALSE),"")</f>
        <v/>
      </c>
      <c r="E219" s="2" t="str">
        <f>IF(C219&gt;0,VLOOKUP(Gruppenübersicht!$B219,Stammdaten!$A$15:$D$101,3,FALSE),"")</f>
        <v/>
      </c>
      <c r="F219" s="14" t="str">
        <f>IF(C219&gt;0,VLOOKUP(Gruppenübersicht!$B219,Stammdaten!$A$15:$D$101,4,FALSE),"")</f>
        <v/>
      </c>
      <c r="G219" s="1"/>
      <c r="H219" s="1"/>
      <c r="I219" s="1"/>
    </row>
    <row r="220" spans="1:9" x14ac:dyDescent="0.25">
      <c r="A220" s="103"/>
      <c r="B220" s="78"/>
      <c r="C220" s="78"/>
      <c r="D220" s="2" t="str">
        <f>IF(C220&gt;0,VLOOKUP(Gruppenübersicht!$B220,Stammdaten!$A$15:$D$101,2,FALSE),"")</f>
        <v/>
      </c>
      <c r="E220" s="2" t="str">
        <f>IF(C220&gt;0,VLOOKUP(Gruppenübersicht!$B220,Stammdaten!$A$15:$D$101,3,FALSE),"")</f>
        <v/>
      </c>
      <c r="F220" s="14" t="str">
        <f>IF(C220&gt;0,VLOOKUP(Gruppenübersicht!$B220,Stammdaten!$A$15:$D$101,4,FALSE),"")</f>
        <v/>
      </c>
      <c r="G220" s="1"/>
      <c r="H220" s="1"/>
      <c r="I220" s="1"/>
    </row>
    <row r="221" spans="1:9" x14ac:dyDescent="0.25">
      <c r="A221" s="103"/>
      <c r="B221" s="78"/>
      <c r="C221" s="78"/>
      <c r="D221" s="2" t="str">
        <f>IF(C221&gt;0,VLOOKUP(Gruppenübersicht!$B221,Stammdaten!$A$15:$D$101,2,FALSE),"")</f>
        <v/>
      </c>
      <c r="E221" s="2" t="str">
        <f>IF(C221&gt;0,VLOOKUP(Gruppenübersicht!$B221,Stammdaten!$A$15:$D$101,3,FALSE),"")</f>
        <v/>
      </c>
      <c r="F221" s="14" t="str">
        <f>IF(C221&gt;0,VLOOKUP(Gruppenübersicht!$B221,Stammdaten!$A$15:$D$101,4,FALSE),"")</f>
        <v/>
      </c>
      <c r="G221" s="1"/>
      <c r="H221" s="1"/>
      <c r="I221" s="1"/>
    </row>
    <row r="222" spans="1:9" x14ac:dyDescent="0.25">
      <c r="A222" s="103"/>
      <c r="B222" s="78"/>
      <c r="C222" s="78"/>
      <c r="D222" s="2" t="str">
        <f>IF(C222&gt;0,VLOOKUP(Gruppenübersicht!$B222,Stammdaten!$A$15:$D$101,2,FALSE),"")</f>
        <v/>
      </c>
      <c r="E222" s="2" t="str">
        <f>IF(C222&gt;0,VLOOKUP(Gruppenübersicht!$B222,Stammdaten!$A$15:$D$101,3,FALSE),"")</f>
        <v/>
      </c>
      <c r="F222" s="14" t="str">
        <f>IF(C222&gt;0,VLOOKUP(Gruppenübersicht!$B222,Stammdaten!$A$15:$D$101,4,FALSE),"")</f>
        <v/>
      </c>
      <c r="G222" s="1"/>
      <c r="H222" s="1"/>
      <c r="I222" s="1"/>
    </row>
    <row r="223" spans="1:9" x14ac:dyDescent="0.25">
      <c r="A223" s="103"/>
      <c r="B223" s="78"/>
      <c r="C223" s="78"/>
      <c r="D223" s="2" t="str">
        <f>IF(C223&gt;0,VLOOKUP(Gruppenübersicht!$B223,Stammdaten!$A$15:$D$101,2,FALSE),"")</f>
        <v/>
      </c>
      <c r="E223" s="2" t="str">
        <f>IF(C223&gt;0,VLOOKUP(Gruppenübersicht!$B223,Stammdaten!$A$15:$D$101,3,FALSE),"")</f>
        <v/>
      </c>
      <c r="F223" s="14" t="str">
        <f>IF(C223&gt;0,VLOOKUP(Gruppenübersicht!$B223,Stammdaten!$A$15:$D$101,4,FALSE),"")</f>
        <v/>
      </c>
      <c r="G223" s="1"/>
      <c r="H223" s="1"/>
      <c r="I223" s="1"/>
    </row>
    <row r="224" spans="1:9" x14ac:dyDescent="0.25">
      <c r="A224" s="103"/>
      <c r="B224" s="78"/>
      <c r="C224" s="78"/>
      <c r="D224" s="2" t="str">
        <f>IF(C224&gt;0,VLOOKUP(Gruppenübersicht!$B224,Stammdaten!$A$15:$D$101,2,FALSE),"")</f>
        <v/>
      </c>
      <c r="E224" s="2" t="str">
        <f>IF(C224&gt;0,VLOOKUP(Gruppenübersicht!$B224,Stammdaten!$A$15:$D$101,3,FALSE),"")</f>
        <v/>
      </c>
      <c r="F224" s="14" t="str">
        <f>IF(C224&gt;0,VLOOKUP(Gruppenübersicht!$B224,Stammdaten!$A$15:$D$101,4,FALSE),"")</f>
        <v/>
      </c>
      <c r="G224" s="1"/>
      <c r="H224" s="1"/>
      <c r="I224" s="1"/>
    </row>
    <row r="225" spans="1:9" ht="15.75" thickBot="1" x14ac:dyDescent="0.3">
      <c r="A225" s="104"/>
      <c r="B225" s="79"/>
      <c r="C225" s="79"/>
      <c r="D225" s="15" t="str">
        <f>IF(C225&gt;0,VLOOKUP(Gruppenübersicht!$B225,Stammdaten!$A$15:$D$101,2,FALSE),"")</f>
        <v/>
      </c>
      <c r="E225" s="15" t="str">
        <f>IF(C225&gt;0,VLOOKUP(Gruppenübersicht!$B225,Stammdaten!$A$15:$D$101,3,FALSE),"")</f>
        <v/>
      </c>
      <c r="F225" s="16" t="str">
        <f>IF(C225&gt;0,VLOOKUP(Gruppenübersicht!$B225,Stammdaten!$A$15:$D$101,4,FALSE),"")</f>
        <v/>
      </c>
      <c r="G225" s="1"/>
      <c r="H225" s="1"/>
      <c r="I225" s="1"/>
    </row>
  </sheetData>
  <sheetProtection algorithmName="SHA-512" hashValue="2i1CSOc8SH6pS7BZtSCzfuA6SHVxrAIbTRKtlgBjv2mkfRhCOmt9n5moN9GegSFkw5OGTb9vGwVCNaXZ9LmkEw==" saltValue="Y6qR6tivU2w7Ok9g9p9toA==" spinCount="100000" sheet="1" objects="1" scenarios="1"/>
  <mergeCells count="24">
    <mergeCell ref="A172:A181"/>
    <mergeCell ref="A183:A192"/>
    <mergeCell ref="A194:A203"/>
    <mergeCell ref="A205:A214"/>
    <mergeCell ref="A216:A225"/>
    <mergeCell ref="A117:A126"/>
    <mergeCell ref="A128:A137"/>
    <mergeCell ref="A139:A148"/>
    <mergeCell ref="A150:A159"/>
    <mergeCell ref="A161:A170"/>
    <mergeCell ref="A73:A82"/>
    <mergeCell ref="A84:A93"/>
    <mergeCell ref="A95:A104"/>
    <mergeCell ref="A106:A115"/>
    <mergeCell ref="A18:A27"/>
    <mergeCell ref="A29:A38"/>
    <mergeCell ref="A40:A49"/>
    <mergeCell ref="A51:A60"/>
    <mergeCell ref="A62:A71"/>
    <mergeCell ref="D5:F5"/>
    <mergeCell ref="A5:A6"/>
    <mergeCell ref="B5:B6"/>
    <mergeCell ref="C5:C6"/>
    <mergeCell ref="A7:A16"/>
  </mergeCells>
  <pageMargins left="0.7" right="0.7" top="0.78740157499999996" bottom="0.78740157499999996" header="0.3" footer="0.3"/>
  <pageSetup paperSize="9" orientation="portrait"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Stammdaten!$A$15:$A$100</xm:f>
          </x14:formula1>
          <xm:sqref>B7:B115 B117:B126 B128:B137 B139:B148 B150:B159 B161:B170 B172:B181 B183:B192 B194:B203 B205:B214 B216:B225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W81"/>
  <sheetViews>
    <sheetView tabSelected="1" zoomScaleNormal="100" workbookViewId="0">
      <pane ySplit="3" topLeftCell="A4" activePane="bottomLeft" state="frozen"/>
      <selection pane="bottomLeft" activeCell="T5" sqref="T5:W5"/>
    </sheetView>
  </sheetViews>
  <sheetFormatPr baseColWidth="10" defaultRowHeight="15" x14ac:dyDescent="0.25"/>
  <cols>
    <col min="1" max="2" width="11.42578125" style="43"/>
    <col min="3" max="3" width="10.7109375" style="55" bestFit="1" customWidth="1"/>
    <col min="4" max="4" width="10.7109375" style="55" customWidth="1"/>
    <col min="5" max="5" width="10.7109375" style="45" customWidth="1"/>
    <col min="6" max="6" width="8.5703125" style="48" customWidth="1"/>
    <col min="7" max="7" width="8" style="45" customWidth="1"/>
    <col min="8" max="8" width="11.42578125" style="48"/>
    <col min="9" max="11" width="11.42578125" style="51"/>
    <col min="12" max="12" width="23.7109375" style="43" bestFit="1" customWidth="1"/>
    <col min="13" max="13" width="12.140625" style="53" customWidth="1"/>
    <col min="14" max="19" width="11.42578125" style="51"/>
    <col min="20" max="16384" width="11.42578125" style="43"/>
  </cols>
  <sheetData>
    <row r="1" spans="1:23" s="45" customFormat="1" x14ac:dyDescent="0.25">
      <c r="A1" s="122" t="s">
        <v>111</v>
      </c>
      <c r="B1" s="122" t="s">
        <v>0</v>
      </c>
      <c r="C1" s="127" t="s">
        <v>15</v>
      </c>
      <c r="D1" s="128"/>
      <c r="E1" s="122" t="s">
        <v>14</v>
      </c>
      <c r="F1" s="122" t="s">
        <v>8</v>
      </c>
      <c r="G1" s="122" t="s">
        <v>9</v>
      </c>
      <c r="H1" s="122" t="s">
        <v>10</v>
      </c>
      <c r="I1" s="135" t="s">
        <v>2</v>
      </c>
      <c r="J1" s="136"/>
      <c r="K1" s="137"/>
      <c r="L1" s="141" t="s">
        <v>112</v>
      </c>
      <c r="M1" s="143"/>
      <c r="N1" s="129" t="s">
        <v>3</v>
      </c>
      <c r="O1" s="130"/>
      <c r="P1" s="131"/>
      <c r="Q1" s="129" t="s">
        <v>3</v>
      </c>
      <c r="R1" s="130"/>
      <c r="S1" s="131"/>
      <c r="T1" s="141" t="s">
        <v>116</v>
      </c>
      <c r="U1" s="142"/>
      <c r="V1" s="142"/>
      <c r="W1" s="143"/>
    </row>
    <row r="2" spans="1:23" s="45" customFormat="1" x14ac:dyDescent="0.25">
      <c r="A2" s="123"/>
      <c r="B2" s="123"/>
      <c r="C2" s="125" t="s">
        <v>13</v>
      </c>
      <c r="D2" s="126"/>
      <c r="E2" s="123"/>
      <c r="F2" s="123"/>
      <c r="G2" s="123"/>
      <c r="H2" s="124"/>
      <c r="I2" s="138"/>
      <c r="J2" s="139"/>
      <c r="K2" s="140"/>
      <c r="L2" s="144"/>
      <c r="M2" s="146"/>
      <c r="N2" s="132" t="s">
        <v>4</v>
      </c>
      <c r="O2" s="133"/>
      <c r="P2" s="134"/>
      <c r="Q2" s="132" t="s">
        <v>5</v>
      </c>
      <c r="R2" s="133"/>
      <c r="S2" s="134"/>
      <c r="T2" s="144"/>
      <c r="U2" s="145"/>
      <c r="V2" s="145"/>
      <c r="W2" s="146"/>
    </row>
    <row r="3" spans="1:23" s="45" customFormat="1" x14ac:dyDescent="0.25">
      <c r="A3" s="124"/>
      <c r="B3" s="124"/>
      <c r="C3" s="54" t="s">
        <v>12</v>
      </c>
      <c r="D3" s="54" t="s">
        <v>11</v>
      </c>
      <c r="E3" s="124"/>
      <c r="F3" s="124"/>
      <c r="G3" s="124"/>
      <c r="H3" s="47" t="s">
        <v>16</v>
      </c>
      <c r="I3" s="49" t="s">
        <v>1</v>
      </c>
      <c r="J3" s="49" t="s">
        <v>6</v>
      </c>
      <c r="K3" s="49" t="s">
        <v>7</v>
      </c>
      <c r="L3" s="147"/>
      <c r="M3" s="148"/>
      <c r="N3" s="49" t="s">
        <v>1</v>
      </c>
      <c r="O3" s="49" t="s">
        <v>6</v>
      </c>
      <c r="P3" s="49" t="s">
        <v>7</v>
      </c>
      <c r="Q3" s="49" t="s">
        <v>1</v>
      </c>
      <c r="R3" s="49" t="s">
        <v>6</v>
      </c>
      <c r="S3" s="49" t="s">
        <v>7</v>
      </c>
      <c r="T3" s="144"/>
      <c r="U3" s="145"/>
      <c r="V3" s="145"/>
      <c r="W3" s="146"/>
    </row>
    <row r="4" spans="1:23" s="45" customFormat="1" x14ac:dyDescent="0.25">
      <c r="A4" s="66" t="s">
        <v>117</v>
      </c>
      <c r="B4" s="66">
        <v>1</v>
      </c>
      <c r="C4" s="67">
        <v>44287</v>
      </c>
      <c r="D4" s="67">
        <v>44341</v>
      </c>
      <c r="E4" s="68">
        <f t="shared" ref="E4:E67" si="0">IF(C4&gt;0,_xlfn.DAYS(D4,C4),"")</f>
        <v>54</v>
      </c>
      <c r="F4" s="69">
        <v>24</v>
      </c>
      <c r="G4" s="70">
        <f t="shared" ref="G4:G69" si="1">IF(C4&gt;0,(E4*F4)/8760,"")</f>
        <v>0.14794520547945206</v>
      </c>
      <c r="H4" s="71">
        <v>2</v>
      </c>
      <c r="I4" s="151">
        <f>IF(C4&gt;0,VLOOKUP($B:$B,Gruppenübersicht!$A$7:$I$225,7,FALSE),"")</f>
        <v>2625</v>
      </c>
      <c r="J4" s="151">
        <f>IF(C4&gt;0,VLOOKUP($B:$B,Gruppenübersicht!$A$7:$I$225,8,FALSE),"")</f>
        <v>775</v>
      </c>
      <c r="K4" s="151">
        <f>IF(C4&gt;0,VLOOKUP($B:$B,Gruppenübersicht!$A$7:$I$225,9,FALSE),"")</f>
        <v>3225</v>
      </c>
      <c r="L4" s="73" t="s">
        <v>18</v>
      </c>
      <c r="M4" s="74">
        <f>IF(C4&gt;0,VLOOKUP($L4,Stammdaten!$A$6:$B$8,2,FALSE),"")</f>
        <v>0.7</v>
      </c>
      <c r="N4" s="72">
        <f>G4*I4*0.7</f>
        <v>271.84931506849313</v>
      </c>
      <c r="O4" s="72">
        <f>IF(C4&gt;0,G4*J4,"")</f>
        <v>114.65753424657534</v>
      </c>
      <c r="P4" s="72">
        <f>IF(C4&gt;0,G4*K4,"")</f>
        <v>477.1232876712329</v>
      </c>
      <c r="Q4" s="72">
        <f>IF(C4&gt;0,N4/$H4,"")</f>
        <v>135.92465753424656</v>
      </c>
      <c r="R4" s="72">
        <f>IF(C4&gt;0,O4/$H4,"")</f>
        <v>57.328767123287669</v>
      </c>
      <c r="S4" s="72">
        <f>IF(C4&gt;0,P4/$H4,"")</f>
        <v>238.56164383561645</v>
      </c>
      <c r="T4" s="120" t="s">
        <v>118</v>
      </c>
      <c r="U4" s="120"/>
      <c r="V4" s="120"/>
      <c r="W4" s="120"/>
    </row>
    <row r="5" spans="1:23" x14ac:dyDescent="0.25">
      <c r="A5" s="56"/>
      <c r="B5" s="56"/>
      <c r="C5" s="63"/>
      <c r="D5" s="63"/>
      <c r="E5" s="65" t="str">
        <f t="shared" si="0"/>
        <v/>
      </c>
      <c r="F5" s="56"/>
      <c r="G5" s="46" t="str">
        <f t="shared" si="1"/>
        <v/>
      </c>
      <c r="H5" s="56"/>
      <c r="I5" s="50" t="str">
        <f>IF(C5&gt;0,VLOOKUP($B:$B,Gruppenübersicht!$A$7:$I$225,7,FALSE),"")</f>
        <v/>
      </c>
      <c r="J5" s="50" t="str">
        <f>IF(C5&gt;0,VLOOKUP($B:$B,Gruppenübersicht!$A$7:$I$225,8,FALSE),"")</f>
        <v/>
      </c>
      <c r="K5" s="50" t="str">
        <f>IF(C5&gt;0,VLOOKUP($B:$B,Gruppenübersicht!$A$7:$I$225,9,FALSE),"")</f>
        <v/>
      </c>
      <c r="L5" s="64"/>
      <c r="M5" s="52" t="str">
        <f>IF(C5&gt;0,VLOOKUP($L5,Stammdaten!$A$6:$B$8,2,FALSE),"")</f>
        <v/>
      </c>
      <c r="N5" s="50" t="str">
        <f>IF(C5&gt;0,G5*I5*M5,"")</f>
        <v/>
      </c>
      <c r="O5" s="50" t="str">
        <f>IF(C5&gt;0,G5*J5,"")</f>
        <v/>
      </c>
      <c r="P5" s="50" t="str">
        <f>IF(C5&gt;0,G5*K5,"")</f>
        <v/>
      </c>
      <c r="Q5" s="50" t="str">
        <f>IF(C5&gt;0,N5/$H5,"")</f>
        <v/>
      </c>
      <c r="R5" s="50" t="str">
        <f>IF(C5&gt;0,O5/$H5,"")</f>
        <v/>
      </c>
      <c r="S5" s="50" t="str">
        <f>IF(C5&gt;0,P5/$H5,"")</f>
        <v/>
      </c>
      <c r="T5" s="121"/>
      <c r="U5" s="121"/>
      <c r="V5" s="121"/>
      <c r="W5" s="121"/>
    </row>
    <row r="6" spans="1:23" x14ac:dyDescent="0.25">
      <c r="A6" s="56"/>
      <c r="B6" s="56"/>
      <c r="C6" s="63"/>
      <c r="D6" s="63"/>
      <c r="E6" s="65" t="str">
        <f t="shared" si="0"/>
        <v/>
      </c>
      <c r="F6" s="56"/>
      <c r="G6" s="46" t="str">
        <f t="shared" si="1"/>
        <v/>
      </c>
      <c r="H6" s="56"/>
      <c r="I6" s="50" t="str">
        <f>IF(C6&gt;0,VLOOKUP($B:$B,Gruppenübersicht!$A$7:$I$225,7,FALSE),"")</f>
        <v/>
      </c>
      <c r="J6" s="50" t="str">
        <f>IF(C6&gt;0,VLOOKUP($B:$B,Gruppenübersicht!$A$7:$I$225,8,FALSE),"")</f>
        <v/>
      </c>
      <c r="K6" s="50" t="str">
        <f>IF(C6&gt;0,VLOOKUP($B:$B,Gruppenübersicht!$A$7:$I$225,9,FALSE),"")</f>
        <v/>
      </c>
      <c r="L6" s="64"/>
      <c r="M6" s="52" t="str">
        <f>IF(C6&gt;0,VLOOKUP($L6,Stammdaten!$A$6:$B$8,2,FALSE),"")</f>
        <v/>
      </c>
      <c r="N6" s="50" t="str">
        <f t="shared" ref="N6:N69" si="2">IF(C6&gt;0,G6*I6*M6,"")</f>
        <v/>
      </c>
      <c r="O6" s="50" t="str">
        <f t="shared" ref="O6:O69" si="3">IF(C6&gt;0,G6*J6,"")</f>
        <v/>
      </c>
      <c r="P6" s="50" t="str">
        <f t="shared" ref="P6:P69" si="4">IF(C6&gt;0,G6*K6,"")</f>
        <v/>
      </c>
      <c r="Q6" s="50" t="str">
        <f t="shared" ref="Q6:Q69" si="5">IF(C6&gt;0,N6/$H6,"")</f>
        <v/>
      </c>
      <c r="R6" s="50" t="str">
        <f t="shared" ref="R6:R69" si="6">IF(C6&gt;0,O6/$H6,"")</f>
        <v/>
      </c>
      <c r="S6" s="50" t="str">
        <f t="shared" ref="S6:S69" si="7">IF(C6&gt;0,P6/$H6,"")</f>
        <v/>
      </c>
      <c r="T6" s="121"/>
      <c r="U6" s="121"/>
      <c r="V6" s="121"/>
      <c r="W6" s="121"/>
    </row>
    <row r="7" spans="1:23" x14ac:dyDescent="0.25">
      <c r="A7" s="56"/>
      <c r="B7" s="56"/>
      <c r="C7" s="63"/>
      <c r="D7" s="63"/>
      <c r="E7" s="65" t="str">
        <f t="shared" si="0"/>
        <v/>
      </c>
      <c r="F7" s="56"/>
      <c r="G7" s="46" t="str">
        <f t="shared" si="1"/>
        <v/>
      </c>
      <c r="H7" s="56"/>
      <c r="I7" s="50" t="str">
        <f>IF(C7&gt;0,VLOOKUP($B:$B,Gruppenübersicht!$A$7:$I$225,7,FALSE),"")</f>
        <v/>
      </c>
      <c r="J7" s="50" t="str">
        <f>IF(C7&gt;0,VLOOKUP($B:$B,Gruppenübersicht!$A$7:$I$225,8,FALSE),"")</f>
        <v/>
      </c>
      <c r="K7" s="50" t="str">
        <f>IF(C7&gt;0,VLOOKUP($B:$B,Gruppenübersicht!$A$7:$I$225,9,FALSE),"")</f>
        <v/>
      </c>
      <c r="L7" s="64"/>
      <c r="M7" s="52" t="str">
        <f>IF(C7&gt;0,VLOOKUP($L7,Stammdaten!$A$6:$B$8,2,FALSE),"")</f>
        <v/>
      </c>
      <c r="N7" s="50" t="str">
        <f t="shared" si="2"/>
        <v/>
      </c>
      <c r="O7" s="50" t="str">
        <f t="shared" si="3"/>
        <v/>
      </c>
      <c r="P7" s="50" t="str">
        <f t="shared" si="4"/>
        <v/>
      </c>
      <c r="Q7" s="50" t="str">
        <f t="shared" si="5"/>
        <v/>
      </c>
      <c r="R7" s="50" t="str">
        <f t="shared" si="6"/>
        <v/>
      </c>
      <c r="S7" s="50" t="str">
        <f t="shared" si="7"/>
        <v/>
      </c>
      <c r="T7" s="121"/>
      <c r="U7" s="121"/>
      <c r="V7" s="121"/>
      <c r="W7" s="121"/>
    </row>
    <row r="8" spans="1:23" x14ac:dyDescent="0.25">
      <c r="A8" s="56"/>
      <c r="B8" s="56"/>
      <c r="C8" s="63"/>
      <c r="D8" s="63"/>
      <c r="E8" s="65" t="str">
        <f t="shared" si="0"/>
        <v/>
      </c>
      <c r="F8" s="56"/>
      <c r="G8" s="46" t="str">
        <f t="shared" si="1"/>
        <v/>
      </c>
      <c r="H8" s="56"/>
      <c r="I8" s="50" t="str">
        <f>IF(C8&gt;0,VLOOKUP($B:$B,Gruppenübersicht!$A$7:$I$225,7,FALSE),"")</f>
        <v/>
      </c>
      <c r="J8" s="50" t="str">
        <f>IF(C8&gt;0,VLOOKUP($B:$B,Gruppenübersicht!$A$7:$I$225,8,FALSE),"")</f>
        <v/>
      </c>
      <c r="K8" s="50" t="str">
        <f>IF(C8&gt;0,VLOOKUP($B:$B,Gruppenübersicht!$A$7:$I$225,9,FALSE),"")</f>
        <v/>
      </c>
      <c r="L8" s="64"/>
      <c r="M8" s="52" t="str">
        <f>IF(C8&gt;0,VLOOKUP($L8,Stammdaten!$A$6:$B$8,2,FALSE),"")</f>
        <v/>
      </c>
      <c r="N8" s="50" t="str">
        <f t="shared" si="2"/>
        <v/>
      </c>
      <c r="O8" s="50" t="str">
        <f t="shared" si="3"/>
        <v/>
      </c>
      <c r="P8" s="50" t="str">
        <f t="shared" si="4"/>
        <v/>
      </c>
      <c r="Q8" s="50" t="str">
        <f t="shared" si="5"/>
        <v/>
      </c>
      <c r="R8" s="50" t="str">
        <f t="shared" si="6"/>
        <v/>
      </c>
      <c r="S8" s="50" t="str">
        <f t="shared" si="7"/>
        <v/>
      </c>
      <c r="T8" s="121"/>
      <c r="U8" s="121"/>
      <c r="V8" s="121"/>
      <c r="W8" s="121"/>
    </row>
    <row r="9" spans="1:23" x14ac:dyDescent="0.25">
      <c r="A9" s="56"/>
      <c r="B9" s="56"/>
      <c r="C9" s="63"/>
      <c r="D9" s="63"/>
      <c r="E9" s="65" t="str">
        <f t="shared" si="0"/>
        <v/>
      </c>
      <c r="F9" s="56"/>
      <c r="G9" s="46" t="str">
        <f t="shared" si="1"/>
        <v/>
      </c>
      <c r="H9" s="56"/>
      <c r="I9" s="50" t="str">
        <f>IF(C9&gt;0,VLOOKUP($B:$B,Gruppenübersicht!$A$7:$I$225,7,FALSE),"")</f>
        <v/>
      </c>
      <c r="J9" s="50" t="str">
        <f>IF(C9&gt;0,VLOOKUP($B:$B,Gruppenübersicht!$A$7:$I$225,8,FALSE),"")</f>
        <v/>
      </c>
      <c r="K9" s="50" t="str">
        <f>IF(C9&gt;0,VLOOKUP($B:$B,Gruppenübersicht!$A$7:$I$225,9,FALSE),"")</f>
        <v/>
      </c>
      <c r="L9" s="64"/>
      <c r="M9" s="52" t="str">
        <f>IF(C9&gt;0,VLOOKUP($L9,Stammdaten!$A$6:$B$8,2,FALSE),"")</f>
        <v/>
      </c>
      <c r="N9" s="50" t="str">
        <f t="shared" si="2"/>
        <v/>
      </c>
      <c r="O9" s="50" t="str">
        <f t="shared" si="3"/>
        <v/>
      </c>
      <c r="P9" s="50" t="str">
        <f t="shared" si="4"/>
        <v/>
      </c>
      <c r="Q9" s="50" t="str">
        <f t="shared" si="5"/>
        <v/>
      </c>
      <c r="R9" s="50" t="str">
        <f t="shared" si="6"/>
        <v/>
      </c>
      <c r="S9" s="50" t="str">
        <f t="shared" si="7"/>
        <v/>
      </c>
      <c r="T9" s="121"/>
      <c r="U9" s="121"/>
      <c r="V9" s="121"/>
      <c r="W9" s="121"/>
    </row>
    <row r="10" spans="1:23" x14ac:dyDescent="0.25">
      <c r="A10" s="56"/>
      <c r="B10" s="56"/>
      <c r="C10" s="63"/>
      <c r="D10" s="63"/>
      <c r="E10" s="65" t="str">
        <f t="shared" si="0"/>
        <v/>
      </c>
      <c r="F10" s="56"/>
      <c r="G10" s="46" t="str">
        <f t="shared" si="1"/>
        <v/>
      </c>
      <c r="H10" s="56"/>
      <c r="I10" s="50" t="str">
        <f>IF(C10&gt;0,VLOOKUP($B:$B,Gruppenübersicht!$A$7:$I$225,7,FALSE),"")</f>
        <v/>
      </c>
      <c r="J10" s="50" t="str">
        <f>IF(C10&gt;0,VLOOKUP($B:$B,Gruppenübersicht!$A$7:$I$225,8,FALSE),"")</f>
        <v/>
      </c>
      <c r="K10" s="50" t="str">
        <f>IF(C10&gt;0,VLOOKUP($B:$B,Gruppenübersicht!$A$7:$I$225,9,FALSE),"")</f>
        <v/>
      </c>
      <c r="L10" s="64"/>
      <c r="M10" s="52" t="str">
        <f>IF(C10&gt;0,VLOOKUP($L10,Stammdaten!$A$6:$B$8,2,FALSE),"")</f>
        <v/>
      </c>
      <c r="N10" s="50" t="str">
        <f t="shared" si="2"/>
        <v/>
      </c>
      <c r="O10" s="50" t="str">
        <f t="shared" si="3"/>
        <v/>
      </c>
      <c r="P10" s="50" t="str">
        <f t="shared" si="4"/>
        <v/>
      </c>
      <c r="Q10" s="50" t="str">
        <f t="shared" si="5"/>
        <v/>
      </c>
      <c r="R10" s="50" t="str">
        <f t="shared" si="6"/>
        <v/>
      </c>
      <c r="S10" s="50" t="str">
        <f t="shared" si="7"/>
        <v/>
      </c>
      <c r="T10" s="121"/>
      <c r="U10" s="121"/>
      <c r="V10" s="121"/>
      <c r="W10" s="121"/>
    </row>
    <row r="11" spans="1:23" x14ac:dyDescent="0.25">
      <c r="A11" s="56"/>
      <c r="B11" s="56"/>
      <c r="C11" s="63"/>
      <c r="D11" s="63"/>
      <c r="E11" s="65" t="str">
        <f t="shared" si="0"/>
        <v/>
      </c>
      <c r="F11" s="56"/>
      <c r="G11" s="46" t="str">
        <f t="shared" si="1"/>
        <v/>
      </c>
      <c r="H11" s="56"/>
      <c r="I11" s="50" t="str">
        <f>IF(C11&gt;0,VLOOKUP($B:$B,Gruppenübersicht!$A$7:$I$225,7,FALSE),"")</f>
        <v/>
      </c>
      <c r="J11" s="50" t="str">
        <f>IF(C11&gt;0,VLOOKUP($B:$B,Gruppenübersicht!$A$7:$I$225,8,FALSE),"")</f>
        <v/>
      </c>
      <c r="K11" s="50" t="str">
        <f>IF(C11&gt;0,VLOOKUP($B:$B,Gruppenübersicht!$A$7:$I$225,9,FALSE),"")</f>
        <v/>
      </c>
      <c r="L11" s="64"/>
      <c r="M11" s="52" t="str">
        <f>IF(C11&gt;0,VLOOKUP($L11,Stammdaten!$A$6:$B$8,2,FALSE),"")</f>
        <v/>
      </c>
      <c r="N11" s="50" t="str">
        <f t="shared" si="2"/>
        <v/>
      </c>
      <c r="O11" s="50" t="str">
        <f t="shared" si="3"/>
        <v/>
      </c>
      <c r="P11" s="50" t="str">
        <f t="shared" si="4"/>
        <v/>
      </c>
      <c r="Q11" s="50" t="str">
        <f t="shared" si="5"/>
        <v/>
      </c>
      <c r="R11" s="50" t="str">
        <f t="shared" si="6"/>
        <v/>
      </c>
      <c r="S11" s="50" t="str">
        <f t="shared" si="7"/>
        <v/>
      </c>
      <c r="T11" s="121"/>
      <c r="U11" s="121"/>
      <c r="V11" s="121"/>
      <c r="W11" s="121"/>
    </row>
    <row r="12" spans="1:23" x14ac:dyDescent="0.25">
      <c r="A12" s="56"/>
      <c r="B12" s="56"/>
      <c r="C12" s="63"/>
      <c r="D12" s="63"/>
      <c r="E12" s="65" t="str">
        <f t="shared" si="0"/>
        <v/>
      </c>
      <c r="F12" s="56"/>
      <c r="G12" s="46" t="str">
        <f t="shared" si="1"/>
        <v/>
      </c>
      <c r="H12" s="56"/>
      <c r="I12" s="50" t="str">
        <f>IF(C12&gt;0,VLOOKUP($B:$B,Gruppenübersicht!$A$7:$I$225,7,FALSE),"")</f>
        <v/>
      </c>
      <c r="J12" s="50" t="str">
        <f>IF(C12&gt;0,VLOOKUP($B:$B,Gruppenübersicht!$A$7:$I$225,8,FALSE),"")</f>
        <v/>
      </c>
      <c r="K12" s="50" t="str">
        <f>IF(C12&gt;0,VLOOKUP($B:$B,Gruppenübersicht!$A$7:$I$225,9,FALSE),"")</f>
        <v/>
      </c>
      <c r="L12" s="64"/>
      <c r="M12" s="52" t="str">
        <f>IF(C12&gt;0,VLOOKUP($L12,Stammdaten!$A$6:$B$8,2,FALSE),"")</f>
        <v/>
      </c>
      <c r="N12" s="50" t="str">
        <f t="shared" si="2"/>
        <v/>
      </c>
      <c r="O12" s="50" t="str">
        <f t="shared" si="3"/>
        <v/>
      </c>
      <c r="P12" s="50" t="str">
        <f t="shared" si="4"/>
        <v/>
      </c>
      <c r="Q12" s="50" t="str">
        <f t="shared" si="5"/>
        <v/>
      </c>
      <c r="R12" s="50" t="str">
        <f t="shared" si="6"/>
        <v/>
      </c>
      <c r="S12" s="50" t="str">
        <f t="shared" si="7"/>
        <v/>
      </c>
      <c r="T12" s="121"/>
      <c r="U12" s="121"/>
      <c r="V12" s="121"/>
      <c r="W12" s="121"/>
    </row>
    <row r="13" spans="1:23" x14ac:dyDescent="0.25">
      <c r="A13" s="56"/>
      <c r="B13" s="56"/>
      <c r="C13" s="63"/>
      <c r="D13" s="63"/>
      <c r="E13" s="65" t="str">
        <f t="shared" si="0"/>
        <v/>
      </c>
      <c r="F13" s="56"/>
      <c r="G13" s="46" t="str">
        <f t="shared" si="1"/>
        <v/>
      </c>
      <c r="H13" s="56"/>
      <c r="I13" s="50" t="str">
        <f>IF(C13&gt;0,VLOOKUP($B:$B,Gruppenübersicht!$A$7:$I$225,7,FALSE),"")</f>
        <v/>
      </c>
      <c r="J13" s="50" t="str">
        <f>IF(C13&gt;0,VLOOKUP($B:$B,Gruppenübersicht!$A$7:$I$225,8,FALSE),"")</f>
        <v/>
      </c>
      <c r="K13" s="50" t="str">
        <f>IF(C13&gt;0,VLOOKUP($B:$B,Gruppenübersicht!$A$7:$I$225,9,FALSE),"")</f>
        <v/>
      </c>
      <c r="L13" s="64"/>
      <c r="M13" s="52" t="str">
        <f>IF(C13&gt;0,VLOOKUP($L13,Stammdaten!$A$6:$B$8,2,FALSE),"")</f>
        <v/>
      </c>
      <c r="N13" s="50" t="str">
        <f t="shared" si="2"/>
        <v/>
      </c>
      <c r="O13" s="50" t="str">
        <f t="shared" si="3"/>
        <v/>
      </c>
      <c r="P13" s="50" t="str">
        <f t="shared" si="4"/>
        <v/>
      </c>
      <c r="Q13" s="50" t="str">
        <f t="shared" si="5"/>
        <v/>
      </c>
      <c r="R13" s="50" t="str">
        <f t="shared" si="6"/>
        <v/>
      </c>
      <c r="S13" s="50" t="str">
        <f t="shared" si="7"/>
        <v/>
      </c>
      <c r="T13" s="121"/>
      <c r="U13" s="121"/>
      <c r="V13" s="121"/>
      <c r="W13" s="121"/>
    </row>
    <row r="14" spans="1:23" x14ac:dyDescent="0.25">
      <c r="A14" s="56"/>
      <c r="B14" s="56"/>
      <c r="C14" s="63"/>
      <c r="D14" s="63"/>
      <c r="E14" s="65" t="str">
        <f t="shared" si="0"/>
        <v/>
      </c>
      <c r="F14" s="56"/>
      <c r="G14" s="46" t="str">
        <f t="shared" si="1"/>
        <v/>
      </c>
      <c r="H14" s="56"/>
      <c r="I14" s="50" t="str">
        <f>IF(C14&gt;0,VLOOKUP($B:$B,Gruppenübersicht!$A$7:$I$225,7,FALSE),"")</f>
        <v/>
      </c>
      <c r="J14" s="50" t="str">
        <f>IF(C14&gt;0,VLOOKUP($B:$B,Gruppenübersicht!$A$7:$I$225,8,FALSE),"")</f>
        <v/>
      </c>
      <c r="K14" s="50" t="str">
        <f>IF(C14&gt;0,VLOOKUP($B:$B,Gruppenübersicht!$A$7:$I$225,9,FALSE),"")</f>
        <v/>
      </c>
      <c r="L14" s="64"/>
      <c r="M14" s="52" t="str">
        <f>IF(C14&gt;0,VLOOKUP($L14,Stammdaten!$A$6:$B$8,2,FALSE),"")</f>
        <v/>
      </c>
      <c r="N14" s="50" t="str">
        <f t="shared" si="2"/>
        <v/>
      </c>
      <c r="O14" s="50" t="str">
        <f t="shared" si="3"/>
        <v/>
      </c>
      <c r="P14" s="50" t="str">
        <f t="shared" si="4"/>
        <v/>
      </c>
      <c r="Q14" s="50" t="str">
        <f t="shared" si="5"/>
        <v/>
      </c>
      <c r="R14" s="50" t="str">
        <f t="shared" si="6"/>
        <v/>
      </c>
      <c r="S14" s="50" t="str">
        <f t="shared" si="7"/>
        <v/>
      </c>
      <c r="T14" s="121"/>
      <c r="U14" s="121"/>
      <c r="V14" s="121"/>
      <c r="W14" s="121"/>
    </row>
    <row r="15" spans="1:23" x14ac:dyDescent="0.25">
      <c r="A15" s="56"/>
      <c r="B15" s="56"/>
      <c r="C15" s="63"/>
      <c r="D15" s="63"/>
      <c r="E15" s="65" t="str">
        <f t="shared" si="0"/>
        <v/>
      </c>
      <c r="F15" s="56"/>
      <c r="G15" s="46" t="str">
        <f t="shared" si="1"/>
        <v/>
      </c>
      <c r="H15" s="56"/>
      <c r="I15" s="50" t="str">
        <f>IF(C15&gt;0,VLOOKUP($B:$B,Gruppenübersicht!$A$7:$I$225,7,FALSE),"")</f>
        <v/>
      </c>
      <c r="J15" s="50" t="str">
        <f>IF(C15&gt;0,VLOOKUP($B:$B,Gruppenübersicht!$A$7:$I$225,8,FALSE),"")</f>
        <v/>
      </c>
      <c r="K15" s="50" t="str">
        <f>IF(C15&gt;0,VLOOKUP($B:$B,Gruppenübersicht!$A$7:$I$225,9,FALSE),"")</f>
        <v/>
      </c>
      <c r="L15" s="64"/>
      <c r="M15" s="52" t="str">
        <f>IF(C15&gt;0,VLOOKUP($L15,Stammdaten!$A$6:$B$8,2,FALSE),"")</f>
        <v/>
      </c>
      <c r="N15" s="50" t="str">
        <f t="shared" si="2"/>
        <v/>
      </c>
      <c r="O15" s="50" t="str">
        <f t="shared" si="3"/>
        <v/>
      </c>
      <c r="P15" s="50" t="str">
        <f t="shared" si="4"/>
        <v/>
      </c>
      <c r="Q15" s="50" t="str">
        <f t="shared" si="5"/>
        <v/>
      </c>
      <c r="R15" s="50" t="str">
        <f t="shared" si="6"/>
        <v/>
      </c>
      <c r="S15" s="50" t="str">
        <f t="shared" si="7"/>
        <v/>
      </c>
      <c r="T15" s="121"/>
      <c r="U15" s="121"/>
      <c r="V15" s="121"/>
      <c r="W15" s="121"/>
    </row>
    <row r="16" spans="1:23" x14ac:dyDescent="0.25">
      <c r="A16" s="56"/>
      <c r="B16" s="56"/>
      <c r="C16" s="63"/>
      <c r="D16" s="63"/>
      <c r="E16" s="65" t="str">
        <f t="shared" si="0"/>
        <v/>
      </c>
      <c r="F16" s="56"/>
      <c r="G16" s="46" t="str">
        <f t="shared" si="1"/>
        <v/>
      </c>
      <c r="H16" s="56"/>
      <c r="I16" s="50" t="str">
        <f>IF(C16&gt;0,VLOOKUP($B:$B,Gruppenübersicht!$A$7:$I$225,7,FALSE),"")</f>
        <v/>
      </c>
      <c r="J16" s="50" t="str">
        <f>IF(C16&gt;0,VLOOKUP($B:$B,Gruppenübersicht!$A$7:$I$225,8,FALSE),"")</f>
        <v/>
      </c>
      <c r="K16" s="50" t="str">
        <f>IF(C16&gt;0,VLOOKUP($B:$B,Gruppenübersicht!$A$7:$I$225,9,FALSE),"")</f>
        <v/>
      </c>
      <c r="L16" s="64"/>
      <c r="M16" s="52" t="str">
        <f>IF(C16&gt;0,VLOOKUP($L16,Stammdaten!$A$6:$B$8,2,FALSE),"")</f>
        <v/>
      </c>
      <c r="N16" s="50" t="str">
        <f t="shared" si="2"/>
        <v/>
      </c>
      <c r="O16" s="50" t="str">
        <f t="shared" si="3"/>
        <v/>
      </c>
      <c r="P16" s="50" t="str">
        <f t="shared" si="4"/>
        <v/>
      </c>
      <c r="Q16" s="50" t="str">
        <f t="shared" si="5"/>
        <v/>
      </c>
      <c r="R16" s="50" t="str">
        <f t="shared" si="6"/>
        <v/>
      </c>
      <c r="S16" s="50" t="str">
        <f t="shared" si="7"/>
        <v/>
      </c>
      <c r="T16" s="121"/>
      <c r="U16" s="121"/>
      <c r="V16" s="121"/>
      <c r="W16" s="121"/>
    </row>
    <row r="17" spans="1:23" x14ac:dyDescent="0.25">
      <c r="A17" s="56"/>
      <c r="B17" s="56"/>
      <c r="C17" s="63"/>
      <c r="D17" s="63"/>
      <c r="E17" s="65" t="str">
        <f t="shared" si="0"/>
        <v/>
      </c>
      <c r="F17" s="56"/>
      <c r="G17" s="46" t="str">
        <f t="shared" si="1"/>
        <v/>
      </c>
      <c r="H17" s="56"/>
      <c r="I17" s="50" t="str">
        <f>IF(C17&gt;0,VLOOKUP($B:$B,Gruppenübersicht!$A$7:$I$225,7,FALSE),"")</f>
        <v/>
      </c>
      <c r="J17" s="50" t="str">
        <f>IF(C17&gt;0,VLOOKUP($B:$B,Gruppenübersicht!$A$7:$I$225,8,FALSE),"")</f>
        <v/>
      </c>
      <c r="K17" s="50" t="str">
        <f>IF(C17&gt;0,VLOOKUP($B:$B,Gruppenübersicht!$A$7:$I$225,9,FALSE),"")</f>
        <v/>
      </c>
      <c r="L17" s="64"/>
      <c r="M17" s="52" t="str">
        <f>IF(C17&gt;0,VLOOKUP($L17,Stammdaten!$A$6:$B$8,2,FALSE),"")</f>
        <v/>
      </c>
      <c r="N17" s="50" t="str">
        <f t="shared" si="2"/>
        <v/>
      </c>
      <c r="O17" s="50" t="str">
        <f t="shared" si="3"/>
        <v/>
      </c>
      <c r="P17" s="50" t="str">
        <f t="shared" si="4"/>
        <v/>
      </c>
      <c r="Q17" s="50" t="str">
        <f t="shared" si="5"/>
        <v/>
      </c>
      <c r="R17" s="50" t="str">
        <f t="shared" si="6"/>
        <v/>
      </c>
      <c r="S17" s="50" t="str">
        <f t="shared" si="7"/>
        <v/>
      </c>
      <c r="T17" s="121"/>
      <c r="U17" s="121"/>
      <c r="V17" s="121"/>
      <c r="W17" s="121"/>
    </row>
    <row r="18" spans="1:23" x14ac:dyDescent="0.25">
      <c r="A18" s="56"/>
      <c r="B18" s="56"/>
      <c r="C18" s="63"/>
      <c r="D18" s="63"/>
      <c r="E18" s="65" t="str">
        <f t="shared" si="0"/>
        <v/>
      </c>
      <c r="F18" s="56"/>
      <c r="G18" s="46" t="str">
        <f t="shared" si="1"/>
        <v/>
      </c>
      <c r="H18" s="56"/>
      <c r="I18" s="50" t="str">
        <f>IF(C18&gt;0,VLOOKUP($B:$B,Gruppenübersicht!$A$7:$I$225,7,FALSE),"")</f>
        <v/>
      </c>
      <c r="J18" s="50" t="str">
        <f>IF(C18&gt;0,VLOOKUP($B:$B,Gruppenübersicht!$A$7:$I$225,8,FALSE),"")</f>
        <v/>
      </c>
      <c r="K18" s="50" t="str">
        <f>IF(C18&gt;0,VLOOKUP($B:$B,Gruppenübersicht!$A$7:$I$225,9,FALSE),"")</f>
        <v/>
      </c>
      <c r="L18" s="64"/>
      <c r="M18" s="52" t="str">
        <f>IF(C18&gt;0,VLOOKUP($L18,Stammdaten!$A$6:$B$8,2,FALSE),"")</f>
        <v/>
      </c>
      <c r="N18" s="50" t="str">
        <f t="shared" si="2"/>
        <v/>
      </c>
      <c r="O18" s="50" t="str">
        <f t="shared" si="3"/>
        <v/>
      </c>
      <c r="P18" s="50" t="str">
        <f t="shared" si="4"/>
        <v/>
      </c>
      <c r="Q18" s="50" t="str">
        <f t="shared" si="5"/>
        <v/>
      </c>
      <c r="R18" s="50" t="str">
        <f t="shared" si="6"/>
        <v/>
      </c>
      <c r="S18" s="50" t="str">
        <f t="shared" si="7"/>
        <v/>
      </c>
      <c r="T18" s="121"/>
      <c r="U18" s="121"/>
      <c r="V18" s="121"/>
      <c r="W18" s="121"/>
    </row>
    <row r="19" spans="1:23" x14ac:dyDescent="0.25">
      <c r="A19" s="56"/>
      <c r="B19" s="56"/>
      <c r="C19" s="63"/>
      <c r="D19" s="63"/>
      <c r="E19" s="65" t="str">
        <f t="shared" si="0"/>
        <v/>
      </c>
      <c r="F19" s="56"/>
      <c r="G19" s="46" t="str">
        <f t="shared" si="1"/>
        <v/>
      </c>
      <c r="H19" s="56"/>
      <c r="I19" s="50" t="str">
        <f>IF(C19&gt;0,VLOOKUP($B:$B,Gruppenübersicht!$A$7:$I$225,7,FALSE),"")</f>
        <v/>
      </c>
      <c r="J19" s="50" t="str">
        <f>IF(C19&gt;0,VLOOKUP($B:$B,Gruppenübersicht!$A$7:$I$225,8,FALSE),"")</f>
        <v/>
      </c>
      <c r="K19" s="50" t="str">
        <f>IF(C19&gt;0,VLOOKUP($B:$B,Gruppenübersicht!$A$7:$I$225,9,FALSE),"")</f>
        <v/>
      </c>
      <c r="L19" s="64"/>
      <c r="M19" s="52" t="str">
        <f>IF(C19&gt;0,VLOOKUP($L19,Stammdaten!$A$6:$B$8,2,FALSE),"")</f>
        <v/>
      </c>
      <c r="N19" s="50" t="str">
        <f t="shared" si="2"/>
        <v/>
      </c>
      <c r="O19" s="50" t="str">
        <f t="shared" si="3"/>
        <v/>
      </c>
      <c r="P19" s="50" t="str">
        <f t="shared" si="4"/>
        <v/>
      </c>
      <c r="Q19" s="50" t="str">
        <f t="shared" si="5"/>
        <v/>
      </c>
      <c r="R19" s="50" t="str">
        <f t="shared" si="6"/>
        <v/>
      </c>
      <c r="S19" s="50" t="str">
        <f t="shared" si="7"/>
        <v/>
      </c>
      <c r="T19" s="121"/>
      <c r="U19" s="121"/>
      <c r="V19" s="121"/>
      <c r="W19" s="121"/>
    </row>
    <row r="20" spans="1:23" x14ac:dyDescent="0.25">
      <c r="A20" s="56"/>
      <c r="B20" s="56"/>
      <c r="C20" s="63"/>
      <c r="D20" s="63"/>
      <c r="E20" s="65" t="str">
        <f t="shared" si="0"/>
        <v/>
      </c>
      <c r="F20" s="56"/>
      <c r="G20" s="46" t="str">
        <f t="shared" si="1"/>
        <v/>
      </c>
      <c r="H20" s="56"/>
      <c r="I20" s="50" t="str">
        <f>IF(C20&gt;0,VLOOKUP($B:$B,Gruppenübersicht!$A$7:$I$225,7,FALSE),"")</f>
        <v/>
      </c>
      <c r="J20" s="50" t="str">
        <f>IF(C20&gt;0,VLOOKUP($B:$B,Gruppenübersicht!$A$7:$I$225,8,FALSE),"")</f>
        <v/>
      </c>
      <c r="K20" s="50" t="str">
        <f>IF(C20&gt;0,VLOOKUP($B:$B,Gruppenübersicht!$A$7:$I$225,9,FALSE),"")</f>
        <v/>
      </c>
      <c r="L20" s="64"/>
      <c r="M20" s="52" t="str">
        <f>IF(C20&gt;0,VLOOKUP($L20,Stammdaten!$A$6:$B$8,2,FALSE),"")</f>
        <v/>
      </c>
      <c r="N20" s="50" t="str">
        <f t="shared" si="2"/>
        <v/>
      </c>
      <c r="O20" s="50" t="str">
        <f t="shared" si="3"/>
        <v/>
      </c>
      <c r="P20" s="50" t="str">
        <f t="shared" si="4"/>
        <v/>
      </c>
      <c r="Q20" s="50" t="str">
        <f t="shared" si="5"/>
        <v/>
      </c>
      <c r="R20" s="50" t="str">
        <f t="shared" si="6"/>
        <v/>
      </c>
      <c r="S20" s="50" t="str">
        <f t="shared" si="7"/>
        <v/>
      </c>
      <c r="T20" s="121"/>
      <c r="U20" s="121"/>
      <c r="V20" s="121"/>
      <c r="W20" s="121"/>
    </row>
    <row r="21" spans="1:23" x14ac:dyDescent="0.25">
      <c r="A21" s="56"/>
      <c r="B21" s="56"/>
      <c r="C21" s="63"/>
      <c r="D21" s="63"/>
      <c r="E21" s="65" t="str">
        <f t="shared" si="0"/>
        <v/>
      </c>
      <c r="F21" s="56"/>
      <c r="G21" s="46" t="str">
        <f t="shared" si="1"/>
        <v/>
      </c>
      <c r="H21" s="56"/>
      <c r="I21" s="50" t="str">
        <f>IF(C21&gt;0,VLOOKUP($B:$B,Gruppenübersicht!$A$7:$I$225,7,FALSE),"")</f>
        <v/>
      </c>
      <c r="J21" s="50" t="str">
        <f>IF(C21&gt;0,VLOOKUP($B:$B,Gruppenübersicht!$A$7:$I$225,8,FALSE),"")</f>
        <v/>
      </c>
      <c r="K21" s="50" t="str">
        <f>IF(C21&gt;0,VLOOKUP($B:$B,Gruppenübersicht!$A$7:$I$225,9,FALSE),"")</f>
        <v/>
      </c>
      <c r="L21" s="64"/>
      <c r="M21" s="52" t="str">
        <f>IF(C21&gt;0,VLOOKUP($L21,Stammdaten!$A$6:$B$8,2,FALSE),"")</f>
        <v/>
      </c>
      <c r="N21" s="50" t="str">
        <f t="shared" si="2"/>
        <v/>
      </c>
      <c r="O21" s="50" t="str">
        <f t="shared" si="3"/>
        <v/>
      </c>
      <c r="P21" s="50" t="str">
        <f t="shared" si="4"/>
        <v/>
      </c>
      <c r="Q21" s="50" t="str">
        <f t="shared" si="5"/>
        <v/>
      </c>
      <c r="R21" s="50" t="str">
        <f t="shared" si="6"/>
        <v/>
      </c>
      <c r="S21" s="50" t="str">
        <f t="shared" si="7"/>
        <v/>
      </c>
      <c r="T21" s="121"/>
      <c r="U21" s="121"/>
      <c r="V21" s="121"/>
      <c r="W21" s="121"/>
    </row>
    <row r="22" spans="1:23" x14ac:dyDescent="0.25">
      <c r="A22" s="56"/>
      <c r="B22" s="56"/>
      <c r="C22" s="63"/>
      <c r="D22" s="63"/>
      <c r="E22" s="65" t="str">
        <f t="shared" si="0"/>
        <v/>
      </c>
      <c r="F22" s="56"/>
      <c r="G22" s="46" t="str">
        <f t="shared" si="1"/>
        <v/>
      </c>
      <c r="H22" s="56"/>
      <c r="I22" s="50" t="str">
        <f>IF(C22&gt;0,VLOOKUP($B:$B,Gruppenübersicht!$A$7:$I$225,7,FALSE),"")</f>
        <v/>
      </c>
      <c r="J22" s="50" t="str">
        <f>IF(C22&gt;0,VLOOKUP($B:$B,Gruppenübersicht!$A$7:$I$225,8,FALSE),"")</f>
        <v/>
      </c>
      <c r="K22" s="50" t="str">
        <f>IF(C22&gt;0,VLOOKUP($B:$B,Gruppenübersicht!$A$7:$I$225,9,FALSE),"")</f>
        <v/>
      </c>
      <c r="L22" s="64"/>
      <c r="M22" s="52" t="str">
        <f>IF(C22&gt;0,VLOOKUP($L22,Stammdaten!$A$6:$B$8,2,FALSE),"")</f>
        <v/>
      </c>
      <c r="N22" s="50" t="str">
        <f t="shared" si="2"/>
        <v/>
      </c>
      <c r="O22" s="50" t="str">
        <f t="shared" si="3"/>
        <v/>
      </c>
      <c r="P22" s="50" t="str">
        <f t="shared" si="4"/>
        <v/>
      </c>
      <c r="Q22" s="50" t="str">
        <f t="shared" si="5"/>
        <v/>
      </c>
      <c r="R22" s="50" t="str">
        <f t="shared" si="6"/>
        <v/>
      </c>
      <c r="S22" s="50" t="str">
        <f t="shared" si="7"/>
        <v/>
      </c>
      <c r="T22" s="121"/>
      <c r="U22" s="121"/>
      <c r="V22" s="121"/>
      <c r="W22" s="121"/>
    </row>
    <row r="23" spans="1:23" x14ac:dyDescent="0.25">
      <c r="A23" s="56"/>
      <c r="B23" s="56"/>
      <c r="C23" s="63"/>
      <c r="D23" s="63"/>
      <c r="E23" s="65" t="str">
        <f t="shared" si="0"/>
        <v/>
      </c>
      <c r="F23" s="56"/>
      <c r="G23" s="46" t="str">
        <f t="shared" si="1"/>
        <v/>
      </c>
      <c r="H23" s="56"/>
      <c r="I23" s="50" t="str">
        <f>IF(C23&gt;0,VLOOKUP($B:$B,Gruppenübersicht!$A$7:$I$225,7,FALSE),"")</f>
        <v/>
      </c>
      <c r="J23" s="50" t="str">
        <f>IF(C23&gt;0,VLOOKUP($B:$B,Gruppenübersicht!$A$7:$I$225,8,FALSE),"")</f>
        <v/>
      </c>
      <c r="K23" s="50" t="str">
        <f>IF(C23&gt;0,VLOOKUP($B:$B,Gruppenübersicht!$A$7:$I$225,9,FALSE),"")</f>
        <v/>
      </c>
      <c r="L23" s="64"/>
      <c r="M23" s="52" t="str">
        <f>IF(C23&gt;0,VLOOKUP($L23,Stammdaten!$A$6:$B$8,2,FALSE),"")</f>
        <v/>
      </c>
      <c r="N23" s="50" t="str">
        <f t="shared" si="2"/>
        <v/>
      </c>
      <c r="O23" s="50" t="str">
        <f t="shared" si="3"/>
        <v/>
      </c>
      <c r="P23" s="50" t="str">
        <f t="shared" si="4"/>
        <v/>
      </c>
      <c r="Q23" s="50" t="str">
        <f t="shared" si="5"/>
        <v/>
      </c>
      <c r="R23" s="50" t="str">
        <f t="shared" si="6"/>
        <v/>
      </c>
      <c r="S23" s="50" t="str">
        <f t="shared" si="7"/>
        <v/>
      </c>
      <c r="T23" s="121"/>
      <c r="U23" s="121"/>
      <c r="V23" s="121"/>
      <c r="W23" s="121"/>
    </row>
    <row r="24" spans="1:23" x14ac:dyDescent="0.25">
      <c r="A24" s="56"/>
      <c r="B24" s="56"/>
      <c r="C24" s="63"/>
      <c r="D24" s="63"/>
      <c r="E24" s="65" t="str">
        <f t="shared" si="0"/>
        <v/>
      </c>
      <c r="F24" s="56"/>
      <c r="G24" s="46" t="str">
        <f t="shared" si="1"/>
        <v/>
      </c>
      <c r="H24" s="56"/>
      <c r="I24" s="50" t="str">
        <f>IF(C24&gt;0,VLOOKUP($B:$B,Gruppenübersicht!$A$7:$I$225,7,FALSE),"")</f>
        <v/>
      </c>
      <c r="J24" s="50" t="str">
        <f>IF(C24&gt;0,VLOOKUP($B:$B,Gruppenübersicht!$A$7:$I$225,8,FALSE),"")</f>
        <v/>
      </c>
      <c r="K24" s="50" t="str">
        <f>IF(C24&gt;0,VLOOKUP($B:$B,Gruppenübersicht!$A$7:$I$225,9,FALSE),"")</f>
        <v/>
      </c>
      <c r="L24" s="64"/>
      <c r="M24" s="52" t="str">
        <f>IF(C24&gt;0,VLOOKUP($L24,Stammdaten!$A$6:$B$8,2,FALSE),"")</f>
        <v/>
      </c>
      <c r="N24" s="50" t="str">
        <f t="shared" si="2"/>
        <v/>
      </c>
      <c r="O24" s="50" t="str">
        <f t="shared" si="3"/>
        <v/>
      </c>
      <c r="P24" s="50" t="str">
        <f t="shared" si="4"/>
        <v/>
      </c>
      <c r="Q24" s="50" t="str">
        <f t="shared" si="5"/>
        <v/>
      </c>
      <c r="R24" s="50" t="str">
        <f t="shared" si="6"/>
        <v/>
      </c>
      <c r="S24" s="50" t="str">
        <f t="shared" si="7"/>
        <v/>
      </c>
      <c r="T24" s="121"/>
      <c r="U24" s="121"/>
      <c r="V24" s="121"/>
      <c r="W24" s="121"/>
    </row>
    <row r="25" spans="1:23" x14ac:dyDescent="0.25">
      <c r="A25" s="56"/>
      <c r="B25" s="56"/>
      <c r="C25" s="63"/>
      <c r="D25" s="63"/>
      <c r="E25" s="65" t="str">
        <f t="shared" si="0"/>
        <v/>
      </c>
      <c r="F25" s="56"/>
      <c r="G25" s="46" t="str">
        <f t="shared" si="1"/>
        <v/>
      </c>
      <c r="H25" s="56"/>
      <c r="I25" s="50" t="str">
        <f>IF(C25&gt;0,VLOOKUP($B:$B,Gruppenübersicht!$A$7:$I$225,7,FALSE),"")</f>
        <v/>
      </c>
      <c r="J25" s="50" t="str">
        <f>IF(C25&gt;0,VLOOKUP($B:$B,Gruppenübersicht!$A$7:$I$225,8,FALSE),"")</f>
        <v/>
      </c>
      <c r="K25" s="50" t="str">
        <f>IF(C25&gt;0,VLOOKUP($B:$B,Gruppenübersicht!$A$7:$I$225,9,FALSE),"")</f>
        <v/>
      </c>
      <c r="L25" s="64"/>
      <c r="M25" s="52" t="str">
        <f>IF(C25&gt;0,VLOOKUP($L25,Stammdaten!$A$6:$B$8,2,FALSE),"")</f>
        <v/>
      </c>
      <c r="N25" s="50" t="str">
        <f t="shared" si="2"/>
        <v/>
      </c>
      <c r="O25" s="50" t="str">
        <f t="shared" si="3"/>
        <v/>
      </c>
      <c r="P25" s="50" t="str">
        <f t="shared" si="4"/>
        <v/>
      </c>
      <c r="Q25" s="50" t="str">
        <f t="shared" si="5"/>
        <v/>
      </c>
      <c r="R25" s="50" t="str">
        <f t="shared" si="6"/>
        <v/>
      </c>
      <c r="S25" s="50" t="str">
        <f t="shared" si="7"/>
        <v/>
      </c>
      <c r="T25" s="121"/>
      <c r="U25" s="121"/>
      <c r="V25" s="121"/>
      <c r="W25" s="121"/>
    </row>
    <row r="26" spans="1:23" x14ac:dyDescent="0.25">
      <c r="A26" s="56"/>
      <c r="B26" s="56"/>
      <c r="C26" s="63"/>
      <c r="D26" s="63"/>
      <c r="E26" s="65" t="str">
        <f t="shared" si="0"/>
        <v/>
      </c>
      <c r="F26" s="56"/>
      <c r="G26" s="46" t="str">
        <f t="shared" si="1"/>
        <v/>
      </c>
      <c r="H26" s="56"/>
      <c r="I26" s="50" t="str">
        <f>IF(C26&gt;0,VLOOKUP($B:$B,Gruppenübersicht!$A$7:$I$225,7,FALSE),"")</f>
        <v/>
      </c>
      <c r="J26" s="50" t="str">
        <f>IF(C26&gt;0,VLOOKUP($B:$B,Gruppenübersicht!$A$7:$I$225,8,FALSE),"")</f>
        <v/>
      </c>
      <c r="K26" s="50" t="str">
        <f>IF(C26&gt;0,VLOOKUP($B:$B,Gruppenübersicht!$A$7:$I$225,9,FALSE),"")</f>
        <v/>
      </c>
      <c r="L26" s="64"/>
      <c r="M26" s="52" t="str">
        <f>IF(C26&gt;0,VLOOKUP($L26,Stammdaten!$A$6:$B$8,2,FALSE),"")</f>
        <v/>
      </c>
      <c r="N26" s="50" t="str">
        <f t="shared" si="2"/>
        <v/>
      </c>
      <c r="O26" s="50" t="str">
        <f t="shared" si="3"/>
        <v/>
      </c>
      <c r="P26" s="50" t="str">
        <f t="shared" si="4"/>
        <v/>
      </c>
      <c r="Q26" s="50" t="str">
        <f t="shared" si="5"/>
        <v/>
      </c>
      <c r="R26" s="50" t="str">
        <f t="shared" si="6"/>
        <v/>
      </c>
      <c r="S26" s="50" t="str">
        <f t="shared" si="7"/>
        <v/>
      </c>
      <c r="T26" s="121"/>
      <c r="U26" s="121"/>
      <c r="V26" s="121"/>
      <c r="W26" s="121"/>
    </row>
    <row r="27" spans="1:23" x14ac:dyDescent="0.25">
      <c r="A27" s="56"/>
      <c r="B27" s="56"/>
      <c r="C27" s="63"/>
      <c r="D27" s="63"/>
      <c r="E27" s="65" t="str">
        <f t="shared" si="0"/>
        <v/>
      </c>
      <c r="F27" s="56"/>
      <c r="G27" s="46" t="str">
        <f t="shared" si="1"/>
        <v/>
      </c>
      <c r="H27" s="56"/>
      <c r="I27" s="50" t="str">
        <f>IF(C27&gt;0,VLOOKUP($B:$B,Gruppenübersicht!$A$7:$I$225,7,FALSE),"")</f>
        <v/>
      </c>
      <c r="J27" s="50" t="str">
        <f>IF(C27&gt;0,VLOOKUP($B:$B,Gruppenübersicht!$A$7:$I$225,8,FALSE),"")</f>
        <v/>
      </c>
      <c r="K27" s="50" t="str">
        <f>IF(C27&gt;0,VLOOKUP($B:$B,Gruppenübersicht!$A$7:$I$225,9,FALSE),"")</f>
        <v/>
      </c>
      <c r="L27" s="64"/>
      <c r="M27" s="52" t="str">
        <f>IF(C27&gt;0,VLOOKUP($L27,Stammdaten!$A$6:$B$8,2,FALSE),"")</f>
        <v/>
      </c>
      <c r="N27" s="50" t="str">
        <f t="shared" si="2"/>
        <v/>
      </c>
      <c r="O27" s="50" t="str">
        <f t="shared" si="3"/>
        <v/>
      </c>
      <c r="P27" s="50" t="str">
        <f t="shared" si="4"/>
        <v/>
      </c>
      <c r="Q27" s="50" t="str">
        <f t="shared" si="5"/>
        <v/>
      </c>
      <c r="R27" s="50" t="str">
        <f t="shared" si="6"/>
        <v/>
      </c>
      <c r="S27" s="50" t="str">
        <f t="shared" si="7"/>
        <v/>
      </c>
      <c r="T27" s="121"/>
      <c r="U27" s="121"/>
      <c r="V27" s="121"/>
      <c r="W27" s="121"/>
    </row>
    <row r="28" spans="1:23" x14ac:dyDescent="0.25">
      <c r="A28" s="56"/>
      <c r="B28" s="56"/>
      <c r="C28" s="63"/>
      <c r="D28" s="63"/>
      <c r="E28" s="65" t="str">
        <f t="shared" si="0"/>
        <v/>
      </c>
      <c r="F28" s="56"/>
      <c r="G28" s="46" t="str">
        <f t="shared" si="1"/>
        <v/>
      </c>
      <c r="H28" s="56"/>
      <c r="I28" s="50" t="str">
        <f>IF(C28&gt;0,VLOOKUP($B:$B,Gruppenübersicht!$A$7:$I$225,7,FALSE),"")</f>
        <v/>
      </c>
      <c r="J28" s="50" t="str">
        <f>IF(C28&gt;0,VLOOKUP($B:$B,Gruppenübersicht!$A$7:$I$225,8,FALSE),"")</f>
        <v/>
      </c>
      <c r="K28" s="50" t="str">
        <f>IF(C28&gt;0,VLOOKUP($B:$B,Gruppenübersicht!$A$7:$I$225,9,FALSE),"")</f>
        <v/>
      </c>
      <c r="L28" s="64"/>
      <c r="M28" s="52" t="str">
        <f>IF(C28&gt;0,VLOOKUP($L28,Stammdaten!$A$6:$B$8,2,FALSE),"")</f>
        <v/>
      </c>
      <c r="N28" s="50" t="str">
        <f t="shared" si="2"/>
        <v/>
      </c>
      <c r="O28" s="50" t="str">
        <f t="shared" si="3"/>
        <v/>
      </c>
      <c r="P28" s="50" t="str">
        <f t="shared" si="4"/>
        <v/>
      </c>
      <c r="Q28" s="50" t="str">
        <f t="shared" si="5"/>
        <v/>
      </c>
      <c r="R28" s="50" t="str">
        <f t="shared" si="6"/>
        <v/>
      </c>
      <c r="S28" s="50" t="str">
        <f t="shared" si="7"/>
        <v/>
      </c>
      <c r="T28" s="121"/>
      <c r="U28" s="121"/>
      <c r="V28" s="121"/>
      <c r="W28" s="121"/>
    </row>
    <row r="29" spans="1:23" x14ac:dyDescent="0.25">
      <c r="A29" s="56"/>
      <c r="B29" s="56"/>
      <c r="C29" s="63"/>
      <c r="D29" s="63"/>
      <c r="E29" s="65" t="str">
        <f t="shared" si="0"/>
        <v/>
      </c>
      <c r="F29" s="56"/>
      <c r="G29" s="46" t="str">
        <f t="shared" si="1"/>
        <v/>
      </c>
      <c r="H29" s="56"/>
      <c r="I29" s="50" t="str">
        <f>IF(C29&gt;0,VLOOKUP($B:$B,Gruppenübersicht!$A$7:$I$225,7,FALSE),"")</f>
        <v/>
      </c>
      <c r="J29" s="50" t="str">
        <f>IF(C29&gt;0,VLOOKUP($B:$B,Gruppenübersicht!$A$7:$I$225,8,FALSE),"")</f>
        <v/>
      </c>
      <c r="K29" s="50" t="str">
        <f>IF(C29&gt;0,VLOOKUP($B:$B,Gruppenübersicht!$A$7:$I$225,9,FALSE),"")</f>
        <v/>
      </c>
      <c r="L29" s="64"/>
      <c r="M29" s="52" t="str">
        <f>IF(C29&gt;0,VLOOKUP($L29,Stammdaten!$A$6:$B$8,2,FALSE),"")</f>
        <v/>
      </c>
      <c r="N29" s="50" t="str">
        <f t="shared" si="2"/>
        <v/>
      </c>
      <c r="O29" s="50" t="str">
        <f t="shared" si="3"/>
        <v/>
      </c>
      <c r="P29" s="50" t="str">
        <f t="shared" si="4"/>
        <v/>
      </c>
      <c r="Q29" s="50" t="str">
        <f t="shared" si="5"/>
        <v/>
      </c>
      <c r="R29" s="50" t="str">
        <f t="shared" si="6"/>
        <v/>
      </c>
      <c r="S29" s="50" t="str">
        <f t="shared" si="7"/>
        <v/>
      </c>
      <c r="T29" s="121"/>
      <c r="U29" s="121"/>
      <c r="V29" s="121"/>
      <c r="W29" s="121"/>
    </row>
    <row r="30" spans="1:23" x14ac:dyDescent="0.25">
      <c r="A30" s="56"/>
      <c r="B30" s="56"/>
      <c r="C30" s="63"/>
      <c r="D30" s="63"/>
      <c r="E30" s="65" t="str">
        <f t="shared" si="0"/>
        <v/>
      </c>
      <c r="F30" s="56"/>
      <c r="G30" s="46" t="str">
        <f t="shared" si="1"/>
        <v/>
      </c>
      <c r="H30" s="56"/>
      <c r="I30" s="50" t="str">
        <f>IF(C30&gt;0,VLOOKUP($B:$B,Gruppenübersicht!$A$7:$I$225,7,FALSE),"")</f>
        <v/>
      </c>
      <c r="J30" s="50" t="str">
        <f>IF(C30&gt;0,VLOOKUP($B:$B,Gruppenübersicht!$A$7:$I$225,8,FALSE),"")</f>
        <v/>
      </c>
      <c r="K30" s="50" t="str">
        <f>IF(C30&gt;0,VLOOKUP($B:$B,Gruppenübersicht!$A$7:$I$225,9,FALSE),"")</f>
        <v/>
      </c>
      <c r="L30" s="64"/>
      <c r="M30" s="52" t="str">
        <f>IF(C30&gt;0,VLOOKUP($L30,Stammdaten!$A$6:$B$8,2,FALSE),"")</f>
        <v/>
      </c>
      <c r="N30" s="50" t="str">
        <f t="shared" si="2"/>
        <v/>
      </c>
      <c r="O30" s="50" t="str">
        <f t="shared" si="3"/>
        <v/>
      </c>
      <c r="P30" s="50" t="str">
        <f t="shared" si="4"/>
        <v/>
      </c>
      <c r="Q30" s="50" t="str">
        <f t="shared" si="5"/>
        <v/>
      </c>
      <c r="R30" s="50" t="str">
        <f t="shared" si="6"/>
        <v/>
      </c>
      <c r="S30" s="50" t="str">
        <f t="shared" si="7"/>
        <v/>
      </c>
      <c r="T30" s="121"/>
      <c r="U30" s="121"/>
      <c r="V30" s="121"/>
      <c r="W30" s="121"/>
    </row>
    <row r="31" spans="1:23" x14ac:dyDescent="0.25">
      <c r="A31" s="56"/>
      <c r="B31" s="56"/>
      <c r="C31" s="63"/>
      <c r="D31" s="63"/>
      <c r="E31" s="65" t="str">
        <f t="shared" si="0"/>
        <v/>
      </c>
      <c r="F31" s="56"/>
      <c r="G31" s="46" t="str">
        <f t="shared" si="1"/>
        <v/>
      </c>
      <c r="H31" s="56"/>
      <c r="I31" s="50" t="str">
        <f>IF(C31&gt;0,VLOOKUP($B:$B,Gruppenübersicht!$A$7:$I$225,7,FALSE),"")</f>
        <v/>
      </c>
      <c r="J31" s="50" t="str">
        <f>IF(C31&gt;0,VLOOKUP($B:$B,Gruppenübersicht!$A$7:$I$225,8,FALSE),"")</f>
        <v/>
      </c>
      <c r="K31" s="50" t="str">
        <f>IF(C31&gt;0,VLOOKUP($B:$B,Gruppenübersicht!$A$7:$I$225,9,FALSE),"")</f>
        <v/>
      </c>
      <c r="L31" s="64"/>
      <c r="M31" s="52" t="str">
        <f>IF(C31&gt;0,VLOOKUP($L31,Stammdaten!$A$6:$B$8,2,FALSE),"")</f>
        <v/>
      </c>
      <c r="N31" s="50" t="str">
        <f t="shared" si="2"/>
        <v/>
      </c>
      <c r="O31" s="50" t="str">
        <f t="shared" si="3"/>
        <v/>
      </c>
      <c r="P31" s="50" t="str">
        <f t="shared" si="4"/>
        <v/>
      </c>
      <c r="Q31" s="50" t="str">
        <f t="shared" si="5"/>
        <v/>
      </c>
      <c r="R31" s="50" t="str">
        <f t="shared" si="6"/>
        <v/>
      </c>
      <c r="S31" s="50" t="str">
        <f t="shared" si="7"/>
        <v/>
      </c>
      <c r="T31" s="121"/>
      <c r="U31" s="121"/>
      <c r="V31" s="121"/>
      <c r="W31" s="121"/>
    </row>
    <row r="32" spans="1:23" x14ac:dyDescent="0.25">
      <c r="A32" s="56"/>
      <c r="B32" s="56"/>
      <c r="C32" s="63"/>
      <c r="D32" s="63"/>
      <c r="E32" s="65" t="str">
        <f t="shared" si="0"/>
        <v/>
      </c>
      <c r="F32" s="56"/>
      <c r="G32" s="46" t="str">
        <f t="shared" si="1"/>
        <v/>
      </c>
      <c r="H32" s="56"/>
      <c r="I32" s="50" t="str">
        <f>IF(C32&gt;0,VLOOKUP($B:$B,Gruppenübersicht!$A$7:$I$225,7,FALSE),"")</f>
        <v/>
      </c>
      <c r="J32" s="50" t="str">
        <f>IF(C32&gt;0,VLOOKUP($B:$B,Gruppenübersicht!$A$7:$I$225,8,FALSE),"")</f>
        <v/>
      </c>
      <c r="K32" s="50" t="str">
        <f>IF(C32&gt;0,VLOOKUP($B:$B,Gruppenübersicht!$A$7:$I$225,9,FALSE),"")</f>
        <v/>
      </c>
      <c r="L32" s="64"/>
      <c r="M32" s="52" t="str">
        <f>IF(C32&gt;0,VLOOKUP($L32,Stammdaten!$A$6:$B$8,2,FALSE),"")</f>
        <v/>
      </c>
      <c r="N32" s="50" t="str">
        <f t="shared" si="2"/>
        <v/>
      </c>
      <c r="O32" s="50" t="str">
        <f t="shared" si="3"/>
        <v/>
      </c>
      <c r="P32" s="50" t="str">
        <f t="shared" si="4"/>
        <v/>
      </c>
      <c r="Q32" s="50" t="str">
        <f t="shared" si="5"/>
        <v/>
      </c>
      <c r="R32" s="50" t="str">
        <f t="shared" si="6"/>
        <v/>
      </c>
      <c r="S32" s="50" t="str">
        <f t="shared" si="7"/>
        <v/>
      </c>
      <c r="T32" s="121"/>
      <c r="U32" s="121"/>
      <c r="V32" s="121"/>
      <c r="W32" s="121"/>
    </row>
    <row r="33" spans="1:23" x14ac:dyDescent="0.25">
      <c r="A33" s="56"/>
      <c r="B33" s="56"/>
      <c r="C33" s="63"/>
      <c r="D33" s="63"/>
      <c r="E33" s="65" t="str">
        <f t="shared" si="0"/>
        <v/>
      </c>
      <c r="F33" s="56"/>
      <c r="G33" s="46" t="str">
        <f t="shared" si="1"/>
        <v/>
      </c>
      <c r="H33" s="56"/>
      <c r="I33" s="50" t="str">
        <f>IF(C33&gt;0,VLOOKUP($B:$B,Gruppenübersicht!$A$7:$I$225,7,FALSE),"")</f>
        <v/>
      </c>
      <c r="J33" s="50" t="str">
        <f>IF(C33&gt;0,VLOOKUP($B:$B,Gruppenübersicht!$A$7:$I$225,8,FALSE),"")</f>
        <v/>
      </c>
      <c r="K33" s="50" t="str">
        <f>IF(C33&gt;0,VLOOKUP($B:$B,Gruppenübersicht!$A$7:$I$225,9,FALSE),"")</f>
        <v/>
      </c>
      <c r="L33" s="64"/>
      <c r="M33" s="52" t="str">
        <f>IF(C33&gt;0,VLOOKUP($L33,Stammdaten!$A$6:$B$8,2,FALSE),"")</f>
        <v/>
      </c>
      <c r="N33" s="50" t="str">
        <f t="shared" si="2"/>
        <v/>
      </c>
      <c r="O33" s="50" t="str">
        <f t="shared" si="3"/>
        <v/>
      </c>
      <c r="P33" s="50" t="str">
        <f t="shared" si="4"/>
        <v/>
      </c>
      <c r="Q33" s="50" t="str">
        <f t="shared" si="5"/>
        <v/>
      </c>
      <c r="R33" s="50" t="str">
        <f t="shared" si="6"/>
        <v/>
      </c>
      <c r="S33" s="50" t="str">
        <f t="shared" si="7"/>
        <v/>
      </c>
      <c r="T33" s="121"/>
      <c r="U33" s="121"/>
      <c r="V33" s="121"/>
      <c r="W33" s="121"/>
    </row>
    <row r="34" spans="1:23" x14ac:dyDescent="0.25">
      <c r="A34" s="56"/>
      <c r="B34" s="56"/>
      <c r="C34" s="63"/>
      <c r="D34" s="63"/>
      <c r="E34" s="65" t="str">
        <f t="shared" si="0"/>
        <v/>
      </c>
      <c r="F34" s="56"/>
      <c r="G34" s="46" t="str">
        <f t="shared" si="1"/>
        <v/>
      </c>
      <c r="H34" s="56"/>
      <c r="I34" s="50" t="str">
        <f>IF(C34&gt;0,VLOOKUP($B:$B,Gruppenübersicht!$A$7:$I$225,7,FALSE),"")</f>
        <v/>
      </c>
      <c r="J34" s="50" t="str">
        <f>IF(C34&gt;0,VLOOKUP($B:$B,Gruppenübersicht!$A$7:$I$225,8,FALSE),"")</f>
        <v/>
      </c>
      <c r="K34" s="50" t="str">
        <f>IF(C34&gt;0,VLOOKUP($B:$B,Gruppenübersicht!$A$7:$I$225,9,FALSE),"")</f>
        <v/>
      </c>
      <c r="L34" s="64"/>
      <c r="M34" s="52" t="str">
        <f>IF(C34&gt;0,VLOOKUP($L34,Stammdaten!$A$6:$B$8,2,FALSE),"")</f>
        <v/>
      </c>
      <c r="N34" s="50" t="str">
        <f t="shared" si="2"/>
        <v/>
      </c>
      <c r="O34" s="50" t="str">
        <f t="shared" si="3"/>
        <v/>
      </c>
      <c r="P34" s="50" t="str">
        <f t="shared" si="4"/>
        <v/>
      </c>
      <c r="Q34" s="50" t="str">
        <f t="shared" si="5"/>
        <v/>
      </c>
      <c r="R34" s="50" t="str">
        <f t="shared" si="6"/>
        <v/>
      </c>
      <c r="S34" s="50" t="str">
        <f t="shared" si="7"/>
        <v/>
      </c>
      <c r="T34" s="121"/>
      <c r="U34" s="121"/>
      <c r="V34" s="121"/>
      <c r="W34" s="121"/>
    </row>
    <row r="35" spans="1:23" x14ac:dyDescent="0.25">
      <c r="A35" s="56"/>
      <c r="B35" s="56"/>
      <c r="C35" s="63"/>
      <c r="D35" s="63"/>
      <c r="E35" s="65" t="str">
        <f t="shared" si="0"/>
        <v/>
      </c>
      <c r="F35" s="56"/>
      <c r="G35" s="46" t="str">
        <f t="shared" si="1"/>
        <v/>
      </c>
      <c r="H35" s="56"/>
      <c r="I35" s="50" t="str">
        <f>IF(C35&gt;0,VLOOKUP($B:$B,Gruppenübersicht!$A$7:$I$225,7,FALSE),"")</f>
        <v/>
      </c>
      <c r="J35" s="50" t="str">
        <f>IF(C35&gt;0,VLOOKUP($B:$B,Gruppenübersicht!$A$7:$I$225,8,FALSE),"")</f>
        <v/>
      </c>
      <c r="K35" s="50" t="str">
        <f>IF(C35&gt;0,VLOOKUP($B:$B,Gruppenübersicht!$A$7:$I$225,9,FALSE),"")</f>
        <v/>
      </c>
      <c r="L35" s="64"/>
      <c r="M35" s="52" t="str">
        <f>IF(C35&gt;0,VLOOKUP($L35,Stammdaten!$A$6:$B$8,2,FALSE),"")</f>
        <v/>
      </c>
      <c r="N35" s="50" t="str">
        <f t="shared" si="2"/>
        <v/>
      </c>
      <c r="O35" s="50" t="str">
        <f t="shared" si="3"/>
        <v/>
      </c>
      <c r="P35" s="50" t="str">
        <f t="shared" si="4"/>
        <v/>
      </c>
      <c r="Q35" s="50" t="str">
        <f t="shared" si="5"/>
        <v/>
      </c>
      <c r="R35" s="50" t="str">
        <f t="shared" si="6"/>
        <v/>
      </c>
      <c r="S35" s="50" t="str">
        <f t="shared" si="7"/>
        <v/>
      </c>
      <c r="T35" s="121"/>
      <c r="U35" s="121"/>
      <c r="V35" s="121"/>
      <c r="W35" s="121"/>
    </row>
    <row r="36" spans="1:23" x14ac:dyDescent="0.25">
      <c r="A36" s="56"/>
      <c r="B36" s="56"/>
      <c r="C36" s="63"/>
      <c r="D36" s="63"/>
      <c r="E36" s="65" t="str">
        <f t="shared" si="0"/>
        <v/>
      </c>
      <c r="F36" s="56"/>
      <c r="G36" s="46" t="str">
        <f t="shared" si="1"/>
        <v/>
      </c>
      <c r="H36" s="56"/>
      <c r="I36" s="50" t="str">
        <f>IF(C36&gt;0,VLOOKUP($B:$B,Gruppenübersicht!$A$7:$I$225,7,FALSE),"")</f>
        <v/>
      </c>
      <c r="J36" s="50" t="str">
        <f>IF(C36&gt;0,VLOOKUP($B:$B,Gruppenübersicht!$A$7:$I$225,8,FALSE),"")</f>
        <v/>
      </c>
      <c r="K36" s="50" t="str">
        <f>IF(C36&gt;0,VLOOKUP($B:$B,Gruppenübersicht!$A$7:$I$225,9,FALSE),"")</f>
        <v/>
      </c>
      <c r="L36" s="64"/>
      <c r="M36" s="52" t="str">
        <f>IF(C36&gt;0,VLOOKUP($L36,Stammdaten!$A$6:$B$8,2,FALSE),"")</f>
        <v/>
      </c>
      <c r="N36" s="50" t="str">
        <f t="shared" si="2"/>
        <v/>
      </c>
      <c r="O36" s="50" t="str">
        <f t="shared" si="3"/>
        <v/>
      </c>
      <c r="P36" s="50" t="str">
        <f t="shared" si="4"/>
        <v/>
      </c>
      <c r="Q36" s="50" t="str">
        <f t="shared" si="5"/>
        <v/>
      </c>
      <c r="R36" s="50" t="str">
        <f t="shared" si="6"/>
        <v/>
      </c>
      <c r="S36" s="50" t="str">
        <f t="shared" si="7"/>
        <v/>
      </c>
      <c r="T36" s="121"/>
      <c r="U36" s="121"/>
      <c r="V36" s="121"/>
      <c r="W36" s="121"/>
    </row>
    <row r="37" spans="1:23" x14ac:dyDescent="0.25">
      <c r="A37" s="56"/>
      <c r="B37" s="56"/>
      <c r="C37" s="63"/>
      <c r="D37" s="63"/>
      <c r="E37" s="65" t="str">
        <f t="shared" si="0"/>
        <v/>
      </c>
      <c r="F37" s="56"/>
      <c r="G37" s="46" t="str">
        <f t="shared" si="1"/>
        <v/>
      </c>
      <c r="H37" s="56"/>
      <c r="I37" s="50" t="str">
        <f>IF(C37&gt;0,VLOOKUP($B:$B,Gruppenübersicht!$A$7:$I$225,7,FALSE),"")</f>
        <v/>
      </c>
      <c r="J37" s="50" t="str">
        <f>IF(C37&gt;0,VLOOKUP($B:$B,Gruppenübersicht!$A$7:$I$225,8,FALSE),"")</f>
        <v/>
      </c>
      <c r="K37" s="50" t="str">
        <f>IF(C37&gt;0,VLOOKUP($B:$B,Gruppenübersicht!$A$7:$I$225,9,FALSE),"")</f>
        <v/>
      </c>
      <c r="L37" s="64"/>
      <c r="M37" s="52" t="str">
        <f>IF(C37&gt;0,VLOOKUP($L37,Stammdaten!$A$6:$B$8,2,FALSE),"")</f>
        <v/>
      </c>
      <c r="N37" s="50" t="str">
        <f t="shared" si="2"/>
        <v/>
      </c>
      <c r="O37" s="50" t="str">
        <f t="shared" si="3"/>
        <v/>
      </c>
      <c r="P37" s="50" t="str">
        <f t="shared" si="4"/>
        <v/>
      </c>
      <c r="Q37" s="50" t="str">
        <f t="shared" si="5"/>
        <v/>
      </c>
      <c r="R37" s="50" t="str">
        <f t="shared" si="6"/>
        <v/>
      </c>
      <c r="S37" s="50" t="str">
        <f t="shared" si="7"/>
        <v/>
      </c>
      <c r="T37" s="121"/>
      <c r="U37" s="121"/>
      <c r="V37" s="121"/>
      <c r="W37" s="121"/>
    </row>
    <row r="38" spans="1:23" x14ac:dyDescent="0.25">
      <c r="A38" s="56"/>
      <c r="B38" s="56"/>
      <c r="C38" s="63"/>
      <c r="D38" s="63"/>
      <c r="E38" s="65" t="str">
        <f t="shared" si="0"/>
        <v/>
      </c>
      <c r="F38" s="56"/>
      <c r="G38" s="46" t="str">
        <f t="shared" si="1"/>
        <v/>
      </c>
      <c r="H38" s="56"/>
      <c r="I38" s="50" t="str">
        <f>IF(C38&gt;0,VLOOKUP($B:$B,Gruppenübersicht!$A$7:$I$225,7,FALSE),"")</f>
        <v/>
      </c>
      <c r="J38" s="50" t="str">
        <f>IF(C38&gt;0,VLOOKUP($B:$B,Gruppenübersicht!$A$7:$I$225,8,FALSE),"")</f>
        <v/>
      </c>
      <c r="K38" s="50" t="str">
        <f>IF(C38&gt;0,VLOOKUP($B:$B,Gruppenübersicht!$A$7:$I$225,9,FALSE),"")</f>
        <v/>
      </c>
      <c r="L38" s="64"/>
      <c r="M38" s="52" t="str">
        <f>IF(C38&gt;0,VLOOKUP($L38,Stammdaten!$A$6:$B$8,2,FALSE),"")</f>
        <v/>
      </c>
      <c r="N38" s="50" t="str">
        <f t="shared" si="2"/>
        <v/>
      </c>
      <c r="O38" s="50" t="str">
        <f t="shared" si="3"/>
        <v/>
      </c>
      <c r="P38" s="50" t="str">
        <f t="shared" si="4"/>
        <v/>
      </c>
      <c r="Q38" s="50" t="str">
        <f t="shared" si="5"/>
        <v/>
      </c>
      <c r="R38" s="50" t="str">
        <f t="shared" si="6"/>
        <v/>
      </c>
      <c r="S38" s="50" t="str">
        <f t="shared" si="7"/>
        <v/>
      </c>
      <c r="T38" s="121"/>
      <c r="U38" s="121"/>
      <c r="V38" s="121"/>
      <c r="W38" s="121"/>
    </row>
    <row r="39" spans="1:23" x14ac:dyDescent="0.25">
      <c r="A39" s="56"/>
      <c r="B39" s="56"/>
      <c r="C39" s="63"/>
      <c r="D39" s="63"/>
      <c r="E39" s="65" t="str">
        <f t="shared" si="0"/>
        <v/>
      </c>
      <c r="F39" s="56"/>
      <c r="G39" s="46" t="str">
        <f t="shared" si="1"/>
        <v/>
      </c>
      <c r="H39" s="56"/>
      <c r="I39" s="50" t="str">
        <f>IF(C39&gt;0,VLOOKUP($B:$B,Gruppenübersicht!$A$7:$I$225,7,FALSE),"")</f>
        <v/>
      </c>
      <c r="J39" s="50" t="str">
        <f>IF(C39&gt;0,VLOOKUP($B:$B,Gruppenübersicht!$A$7:$I$225,8,FALSE),"")</f>
        <v/>
      </c>
      <c r="K39" s="50" t="str">
        <f>IF(C39&gt;0,VLOOKUP($B:$B,Gruppenübersicht!$A$7:$I$225,9,FALSE),"")</f>
        <v/>
      </c>
      <c r="L39" s="64"/>
      <c r="M39" s="52" t="str">
        <f>IF(C39&gt;0,VLOOKUP($L39,Stammdaten!$A$6:$B$8,2,FALSE),"")</f>
        <v/>
      </c>
      <c r="N39" s="50" t="str">
        <f t="shared" si="2"/>
        <v/>
      </c>
      <c r="O39" s="50" t="str">
        <f t="shared" si="3"/>
        <v/>
      </c>
      <c r="P39" s="50" t="str">
        <f t="shared" si="4"/>
        <v/>
      </c>
      <c r="Q39" s="50" t="str">
        <f t="shared" si="5"/>
        <v/>
      </c>
      <c r="R39" s="50" t="str">
        <f t="shared" si="6"/>
        <v/>
      </c>
      <c r="S39" s="50" t="str">
        <f t="shared" si="7"/>
        <v/>
      </c>
      <c r="T39" s="121"/>
      <c r="U39" s="121"/>
      <c r="V39" s="121"/>
      <c r="W39" s="121"/>
    </row>
    <row r="40" spans="1:23" x14ac:dyDescent="0.25">
      <c r="A40" s="56"/>
      <c r="B40" s="56"/>
      <c r="C40" s="63"/>
      <c r="D40" s="63"/>
      <c r="E40" s="65" t="str">
        <f t="shared" si="0"/>
        <v/>
      </c>
      <c r="F40" s="56"/>
      <c r="G40" s="46" t="str">
        <f t="shared" si="1"/>
        <v/>
      </c>
      <c r="H40" s="56"/>
      <c r="I40" s="50" t="str">
        <f>IF(C40&gt;0,VLOOKUP($B:$B,Gruppenübersicht!$A$7:$I$225,7,FALSE),"")</f>
        <v/>
      </c>
      <c r="J40" s="50" t="str">
        <f>IF(C40&gt;0,VLOOKUP($B:$B,Gruppenübersicht!$A$7:$I$225,8,FALSE),"")</f>
        <v/>
      </c>
      <c r="K40" s="50" t="str">
        <f>IF(C40&gt;0,VLOOKUP($B:$B,Gruppenübersicht!$A$7:$I$225,9,FALSE),"")</f>
        <v/>
      </c>
      <c r="L40" s="64"/>
      <c r="M40" s="52" t="str">
        <f>IF(C40&gt;0,VLOOKUP($L40,Stammdaten!$A$6:$B$8,2,FALSE),"")</f>
        <v/>
      </c>
      <c r="N40" s="50" t="str">
        <f t="shared" si="2"/>
        <v/>
      </c>
      <c r="O40" s="50" t="str">
        <f t="shared" si="3"/>
        <v/>
      </c>
      <c r="P40" s="50" t="str">
        <f t="shared" si="4"/>
        <v/>
      </c>
      <c r="Q40" s="50" t="str">
        <f t="shared" si="5"/>
        <v/>
      </c>
      <c r="R40" s="50" t="str">
        <f t="shared" si="6"/>
        <v/>
      </c>
      <c r="S40" s="50" t="str">
        <f t="shared" si="7"/>
        <v/>
      </c>
      <c r="T40" s="121"/>
      <c r="U40" s="121"/>
      <c r="V40" s="121"/>
      <c r="W40" s="121"/>
    </row>
    <row r="41" spans="1:23" x14ac:dyDescent="0.25">
      <c r="A41" s="56"/>
      <c r="B41" s="56"/>
      <c r="C41" s="63"/>
      <c r="D41" s="63"/>
      <c r="E41" s="65" t="str">
        <f t="shared" si="0"/>
        <v/>
      </c>
      <c r="F41" s="56"/>
      <c r="G41" s="46" t="str">
        <f t="shared" si="1"/>
        <v/>
      </c>
      <c r="H41" s="56"/>
      <c r="I41" s="50" t="str">
        <f>IF(C41&gt;0,VLOOKUP($B:$B,Gruppenübersicht!$A$7:$I$225,7,FALSE),"")</f>
        <v/>
      </c>
      <c r="J41" s="50" t="str">
        <f>IF(C41&gt;0,VLOOKUP($B:$B,Gruppenübersicht!$A$7:$I$225,8,FALSE),"")</f>
        <v/>
      </c>
      <c r="K41" s="50" t="str">
        <f>IF(C41&gt;0,VLOOKUP($B:$B,Gruppenübersicht!$A$7:$I$225,9,FALSE),"")</f>
        <v/>
      </c>
      <c r="L41" s="64"/>
      <c r="M41" s="52" t="str">
        <f>IF(C41&gt;0,VLOOKUP($L41,Stammdaten!$A$6:$B$8,2,FALSE),"")</f>
        <v/>
      </c>
      <c r="N41" s="50" t="str">
        <f t="shared" si="2"/>
        <v/>
      </c>
      <c r="O41" s="50" t="str">
        <f t="shared" si="3"/>
        <v/>
      </c>
      <c r="P41" s="50" t="str">
        <f t="shared" si="4"/>
        <v/>
      </c>
      <c r="Q41" s="50" t="str">
        <f t="shared" si="5"/>
        <v/>
      </c>
      <c r="R41" s="50" t="str">
        <f t="shared" si="6"/>
        <v/>
      </c>
      <c r="S41" s="50" t="str">
        <f t="shared" si="7"/>
        <v/>
      </c>
      <c r="T41" s="121"/>
      <c r="U41" s="121"/>
      <c r="V41" s="121"/>
      <c r="W41" s="121"/>
    </row>
    <row r="42" spans="1:23" x14ac:dyDescent="0.25">
      <c r="A42" s="56"/>
      <c r="B42" s="56"/>
      <c r="C42" s="63"/>
      <c r="D42" s="63"/>
      <c r="E42" s="65" t="str">
        <f t="shared" si="0"/>
        <v/>
      </c>
      <c r="F42" s="56"/>
      <c r="G42" s="46" t="str">
        <f t="shared" si="1"/>
        <v/>
      </c>
      <c r="H42" s="56"/>
      <c r="I42" s="50" t="str">
        <f>IF(C42&gt;0,VLOOKUP($B:$B,Gruppenübersicht!$A$7:$I$225,7,FALSE),"")</f>
        <v/>
      </c>
      <c r="J42" s="50" t="str">
        <f>IF(C42&gt;0,VLOOKUP($B:$B,Gruppenübersicht!$A$7:$I$225,8,FALSE),"")</f>
        <v/>
      </c>
      <c r="K42" s="50" t="str">
        <f>IF(C42&gt;0,VLOOKUP($B:$B,Gruppenübersicht!$A$7:$I$225,9,FALSE),"")</f>
        <v/>
      </c>
      <c r="L42" s="64"/>
      <c r="M42" s="52" t="str">
        <f>IF(C42&gt;0,VLOOKUP($L42,Stammdaten!$A$6:$B$8,2,FALSE),"")</f>
        <v/>
      </c>
      <c r="N42" s="50" t="str">
        <f t="shared" si="2"/>
        <v/>
      </c>
      <c r="O42" s="50" t="str">
        <f t="shared" si="3"/>
        <v/>
      </c>
      <c r="P42" s="50" t="str">
        <f t="shared" si="4"/>
        <v/>
      </c>
      <c r="Q42" s="50" t="str">
        <f t="shared" si="5"/>
        <v/>
      </c>
      <c r="R42" s="50" t="str">
        <f t="shared" si="6"/>
        <v/>
      </c>
      <c r="S42" s="50" t="str">
        <f t="shared" si="7"/>
        <v/>
      </c>
      <c r="T42" s="121"/>
      <c r="U42" s="121"/>
      <c r="V42" s="121"/>
      <c r="W42" s="121"/>
    </row>
    <row r="43" spans="1:23" x14ac:dyDescent="0.25">
      <c r="A43" s="56"/>
      <c r="B43" s="56"/>
      <c r="C43" s="63"/>
      <c r="D43" s="63"/>
      <c r="E43" s="65" t="str">
        <f t="shared" si="0"/>
        <v/>
      </c>
      <c r="F43" s="56"/>
      <c r="G43" s="46" t="str">
        <f t="shared" si="1"/>
        <v/>
      </c>
      <c r="H43" s="56"/>
      <c r="I43" s="50" t="str">
        <f>IF(C43&gt;0,VLOOKUP($B:$B,Gruppenübersicht!$A$7:$I$225,7,FALSE),"")</f>
        <v/>
      </c>
      <c r="J43" s="50" t="str">
        <f>IF(C43&gt;0,VLOOKUP($B:$B,Gruppenübersicht!$A$7:$I$225,8,FALSE),"")</f>
        <v/>
      </c>
      <c r="K43" s="50" t="str">
        <f>IF(C43&gt;0,VLOOKUP($B:$B,Gruppenübersicht!$A$7:$I$225,9,FALSE),"")</f>
        <v/>
      </c>
      <c r="L43" s="64"/>
      <c r="M43" s="52" t="str">
        <f>IF(C43&gt;0,VLOOKUP($L43,Stammdaten!$A$6:$B$8,2,FALSE),"")</f>
        <v/>
      </c>
      <c r="N43" s="50" t="str">
        <f t="shared" si="2"/>
        <v/>
      </c>
      <c r="O43" s="50" t="str">
        <f t="shared" si="3"/>
        <v/>
      </c>
      <c r="P43" s="50" t="str">
        <f t="shared" si="4"/>
        <v/>
      </c>
      <c r="Q43" s="50" t="str">
        <f t="shared" si="5"/>
        <v/>
      </c>
      <c r="R43" s="50" t="str">
        <f t="shared" si="6"/>
        <v/>
      </c>
      <c r="S43" s="50" t="str">
        <f t="shared" si="7"/>
        <v/>
      </c>
      <c r="T43" s="121"/>
      <c r="U43" s="121"/>
      <c r="V43" s="121"/>
      <c r="W43" s="121"/>
    </row>
    <row r="44" spans="1:23" x14ac:dyDescent="0.25">
      <c r="A44" s="56"/>
      <c r="B44" s="56"/>
      <c r="C44" s="63"/>
      <c r="D44" s="63"/>
      <c r="E44" s="65" t="str">
        <f t="shared" si="0"/>
        <v/>
      </c>
      <c r="F44" s="56"/>
      <c r="G44" s="46" t="str">
        <f t="shared" si="1"/>
        <v/>
      </c>
      <c r="H44" s="56"/>
      <c r="I44" s="50" t="str">
        <f>IF(C44&gt;0,VLOOKUP($B:$B,Gruppenübersicht!$A$7:$I$225,7,FALSE),"")</f>
        <v/>
      </c>
      <c r="J44" s="50" t="str">
        <f>IF(C44&gt;0,VLOOKUP($B:$B,Gruppenübersicht!$A$7:$I$225,8,FALSE),"")</f>
        <v/>
      </c>
      <c r="K44" s="50" t="str">
        <f>IF(C44&gt;0,VLOOKUP($B:$B,Gruppenübersicht!$A$7:$I$225,9,FALSE),"")</f>
        <v/>
      </c>
      <c r="L44" s="64"/>
      <c r="M44" s="52" t="str">
        <f>IF(C44&gt;0,VLOOKUP($L44,Stammdaten!$A$6:$B$8,2,FALSE),"")</f>
        <v/>
      </c>
      <c r="N44" s="50" t="str">
        <f t="shared" si="2"/>
        <v/>
      </c>
      <c r="O44" s="50" t="str">
        <f t="shared" si="3"/>
        <v/>
      </c>
      <c r="P44" s="50" t="str">
        <f t="shared" si="4"/>
        <v/>
      </c>
      <c r="Q44" s="50" t="str">
        <f t="shared" si="5"/>
        <v/>
      </c>
      <c r="R44" s="50" t="str">
        <f t="shared" si="6"/>
        <v/>
      </c>
      <c r="S44" s="50" t="str">
        <f t="shared" si="7"/>
        <v/>
      </c>
      <c r="T44" s="121"/>
      <c r="U44" s="121"/>
      <c r="V44" s="121"/>
      <c r="W44" s="121"/>
    </row>
    <row r="45" spans="1:23" x14ac:dyDescent="0.25">
      <c r="A45" s="56"/>
      <c r="B45" s="56"/>
      <c r="C45" s="63"/>
      <c r="D45" s="63"/>
      <c r="E45" s="65" t="str">
        <f t="shared" si="0"/>
        <v/>
      </c>
      <c r="F45" s="56"/>
      <c r="G45" s="46" t="str">
        <f t="shared" si="1"/>
        <v/>
      </c>
      <c r="H45" s="56"/>
      <c r="I45" s="50" t="str">
        <f>IF(C45&gt;0,VLOOKUP($B:$B,Gruppenübersicht!$A$7:$I$225,7,FALSE),"")</f>
        <v/>
      </c>
      <c r="J45" s="50" t="str">
        <f>IF(C45&gt;0,VLOOKUP($B:$B,Gruppenübersicht!$A$7:$I$225,8,FALSE),"")</f>
        <v/>
      </c>
      <c r="K45" s="50" t="str">
        <f>IF(C45&gt;0,VLOOKUP($B:$B,Gruppenübersicht!$A$7:$I$225,9,FALSE),"")</f>
        <v/>
      </c>
      <c r="L45" s="64"/>
      <c r="M45" s="52" t="str">
        <f>IF(C45&gt;0,VLOOKUP($L45,Stammdaten!$A$6:$B$8,2,FALSE),"")</f>
        <v/>
      </c>
      <c r="N45" s="50" t="str">
        <f t="shared" si="2"/>
        <v/>
      </c>
      <c r="O45" s="50" t="str">
        <f t="shared" si="3"/>
        <v/>
      </c>
      <c r="P45" s="50" t="str">
        <f t="shared" si="4"/>
        <v/>
      </c>
      <c r="Q45" s="50" t="str">
        <f t="shared" si="5"/>
        <v/>
      </c>
      <c r="R45" s="50" t="str">
        <f t="shared" si="6"/>
        <v/>
      </c>
      <c r="S45" s="50" t="str">
        <f t="shared" si="7"/>
        <v/>
      </c>
      <c r="T45" s="121"/>
      <c r="U45" s="121"/>
      <c r="V45" s="121"/>
      <c r="W45" s="121"/>
    </row>
    <row r="46" spans="1:23" x14ac:dyDescent="0.25">
      <c r="A46" s="56"/>
      <c r="B46" s="56"/>
      <c r="C46" s="63"/>
      <c r="D46" s="63"/>
      <c r="E46" s="65" t="str">
        <f t="shared" si="0"/>
        <v/>
      </c>
      <c r="F46" s="56"/>
      <c r="G46" s="46" t="str">
        <f t="shared" si="1"/>
        <v/>
      </c>
      <c r="H46" s="56"/>
      <c r="I46" s="50" t="str">
        <f>IF(C46&gt;0,VLOOKUP($B:$B,Gruppenübersicht!$A$7:$I$225,7,FALSE),"")</f>
        <v/>
      </c>
      <c r="J46" s="50" t="str">
        <f>IF(C46&gt;0,VLOOKUP($B:$B,Gruppenübersicht!$A$7:$I$225,8,FALSE),"")</f>
        <v/>
      </c>
      <c r="K46" s="50" t="str">
        <f>IF(C46&gt;0,VLOOKUP($B:$B,Gruppenübersicht!$A$7:$I$225,9,FALSE),"")</f>
        <v/>
      </c>
      <c r="L46" s="64"/>
      <c r="M46" s="52" t="str">
        <f>IF(C46&gt;0,VLOOKUP($L46,Stammdaten!$A$6:$B$8,2,FALSE),"")</f>
        <v/>
      </c>
      <c r="N46" s="50" t="str">
        <f t="shared" si="2"/>
        <v/>
      </c>
      <c r="O46" s="50" t="str">
        <f t="shared" si="3"/>
        <v/>
      </c>
      <c r="P46" s="50" t="str">
        <f t="shared" si="4"/>
        <v/>
      </c>
      <c r="Q46" s="50" t="str">
        <f t="shared" si="5"/>
        <v/>
      </c>
      <c r="R46" s="50" t="str">
        <f t="shared" si="6"/>
        <v/>
      </c>
      <c r="S46" s="50" t="str">
        <f t="shared" si="7"/>
        <v/>
      </c>
      <c r="T46" s="121"/>
      <c r="U46" s="121"/>
      <c r="V46" s="121"/>
      <c r="W46" s="121"/>
    </row>
    <row r="47" spans="1:23" x14ac:dyDescent="0.25">
      <c r="A47" s="56"/>
      <c r="B47" s="56"/>
      <c r="C47" s="63"/>
      <c r="D47" s="63"/>
      <c r="E47" s="65" t="str">
        <f t="shared" si="0"/>
        <v/>
      </c>
      <c r="F47" s="56"/>
      <c r="G47" s="46" t="str">
        <f t="shared" si="1"/>
        <v/>
      </c>
      <c r="H47" s="56"/>
      <c r="I47" s="50" t="str">
        <f>IF(C47&gt;0,VLOOKUP($B:$B,Gruppenübersicht!$A$7:$I$225,7,FALSE),"")</f>
        <v/>
      </c>
      <c r="J47" s="50" t="str">
        <f>IF(C47&gt;0,VLOOKUP($B:$B,Gruppenübersicht!$A$7:$I$225,8,FALSE),"")</f>
        <v/>
      </c>
      <c r="K47" s="50" t="str">
        <f>IF(C47&gt;0,VLOOKUP($B:$B,Gruppenübersicht!$A$7:$I$225,9,FALSE),"")</f>
        <v/>
      </c>
      <c r="L47" s="64"/>
      <c r="M47" s="52" t="str">
        <f>IF(C47&gt;0,VLOOKUP($L47,Stammdaten!$A$6:$B$8,2,FALSE),"")</f>
        <v/>
      </c>
      <c r="N47" s="50" t="str">
        <f t="shared" si="2"/>
        <v/>
      </c>
      <c r="O47" s="50" t="str">
        <f t="shared" si="3"/>
        <v/>
      </c>
      <c r="P47" s="50" t="str">
        <f t="shared" si="4"/>
        <v/>
      </c>
      <c r="Q47" s="50" t="str">
        <f t="shared" si="5"/>
        <v/>
      </c>
      <c r="R47" s="50" t="str">
        <f t="shared" si="6"/>
        <v/>
      </c>
      <c r="S47" s="50" t="str">
        <f t="shared" si="7"/>
        <v/>
      </c>
      <c r="T47" s="121"/>
      <c r="U47" s="121"/>
      <c r="V47" s="121"/>
      <c r="W47" s="121"/>
    </row>
    <row r="48" spans="1:23" x14ac:dyDescent="0.25">
      <c r="A48" s="56"/>
      <c r="B48" s="56"/>
      <c r="C48" s="63"/>
      <c r="D48" s="63"/>
      <c r="E48" s="65" t="str">
        <f t="shared" si="0"/>
        <v/>
      </c>
      <c r="F48" s="56"/>
      <c r="G48" s="46" t="str">
        <f t="shared" si="1"/>
        <v/>
      </c>
      <c r="H48" s="56"/>
      <c r="I48" s="50" t="str">
        <f>IF(C48&gt;0,VLOOKUP($B:$B,Gruppenübersicht!$A$7:$I$225,7,FALSE),"")</f>
        <v/>
      </c>
      <c r="J48" s="50" t="str">
        <f>IF(C48&gt;0,VLOOKUP($B:$B,Gruppenübersicht!$A$7:$I$225,8,FALSE),"")</f>
        <v/>
      </c>
      <c r="K48" s="50" t="str">
        <f>IF(C48&gt;0,VLOOKUP($B:$B,Gruppenübersicht!$A$7:$I$225,9,FALSE),"")</f>
        <v/>
      </c>
      <c r="L48" s="64"/>
      <c r="M48" s="52" t="str">
        <f>IF(C48&gt;0,VLOOKUP($L48,Stammdaten!$A$6:$B$8,2,FALSE),"")</f>
        <v/>
      </c>
      <c r="N48" s="50" t="str">
        <f t="shared" si="2"/>
        <v/>
      </c>
      <c r="O48" s="50" t="str">
        <f t="shared" si="3"/>
        <v/>
      </c>
      <c r="P48" s="50" t="str">
        <f t="shared" si="4"/>
        <v/>
      </c>
      <c r="Q48" s="50" t="str">
        <f t="shared" si="5"/>
        <v/>
      </c>
      <c r="R48" s="50" t="str">
        <f t="shared" si="6"/>
        <v/>
      </c>
      <c r="S48" s="50" t="str">
        <f t="shared" si="7"/>
        <v/>
      </c>
      <c r="T48" s="121"/>
      <c r="U48" s="121"/>
      <c r="V48" s="121"/>
      <c r="W48" s="121"/>
    </row>
    <row r="49" spans="1:23" x14ac:dyDescent="0.25">
      <c r="A49" s="56"/>
      <c r="B49" s="56"/>
      <c r="C49" s="63"/>
      <c r="D49" s="63"/>
      <c r="E49" s="65" t="str">
        <f t="shared" si="0"/>
        <v/>
      </c>
      <c r="F49" s="56"/>
      <c r="G49" s="46" t="str">
        <f t="shared" si="1"/>
        <v/>
      </c>
      <c r="H49" s="56"/>
      <c r="I49" s="50" t="str">
        <f>IF(C49&gt;0,VLOOKUP($B:$B,Gruppenübersicht!$A$7:$I$225,7,FALSE),"")</f>
        <v/>
      </c>
      <c r="J49" s="50" t="str">
        <f>IF(C49&gt;0,VLOOKUP($B:$B,Gruppenübersicht!$A$7:$I$225,8,FALSE),"")</f>
        <v/>
      </c>
      <c r="K49" s="50" t="str">
        <f>IF(C49&gt;0,VLOOKUP($B:$B,Gruppenübersicht!$A$7:$I$225,9,FALSE),"")</f>
        <v/>
      </c>
      <c r="L49" s="64"/>
      <c r="M49" s="52" t="str">
        <f>IF(C49&gt;0,VLOOKUP($L49,Stammdaten!$A$6:$B$8,2,FALSE),"")</f>
        <v/>
      </c>
      <c r="N49" s="50" t="str">
        <f t="shared" si="2"/>
        <v/>
      </c>
      <c r="O49" s="50" t="str">
        <f t="shared" si="3"/>
        <v/>
      </c>
      <c r="P49" s="50" t="str">
        <f t="shared" si="4"/>
        <v/>
      </c>
      <c r="Q49" s="50" t="str">
        <f t="shared" si="5"/>
        <v/>
      </c>
      <c r="R49" s="50" t="str">
        <f t="shared" si="6"/>
        <v/>
      </c>
      <c r="S49" s="50" t="str">
        <f t="shared" si="7"/>
        <v/>
      </c>
      <c r="T49" s="121"/>
      <c r="U49" s="121"/>
      <c r="V49" s="121"/>
      <c r="W49" s="121"/>
    </row>
    <row r="50" spans="1:23" x14ac:dyDescent="0.25">
      <c r="A50" s="56"/>
      <c r="B50" s="56"/>
      <c r="C50" s="63"/>
      <c r="D50" s="63"/>
      <c r="E50" s="65" t="str">
        <f t="shared" si="0"/>
        <v/>
      </c>
      <c r="F50" s="56"/>
      <c r="G50" s="46" t="str">
        <f t="shared" si="1"/>
        <v/>
      </c>
      <c r="H50" s="56"/>
      <c r="I50" s="50" t="str">
        <f>IF(C50&gt;0,VLOOKUP($B:$B,Gruppenübersicht!$A$7:$I$225,7,FALSE),"")</f>
        <v/>
      </c>
      <c r="J50" s="50" t="str">
        <f>IF(C50&gt;0,VLOOKUP($B:$B,Gruppenübersicht!$A$7:$I$225,8,FALSE),"")</f>
        <v/>
      </c>
      <c r="K50" s="50" t="str">
        <f>IF(C50&gt;0,VLOOKUP($B:$B,Gruppenübersicht!$A$7:$I$225,9,FALSE),"")</f>
        <v/>
      </c>
      <c r="L50" s="64"/>
      <c r="M50" s="52" t="str">
        <f>IF(C50&gt;0,VLOOKUP($L50,Stammdaten!$A$6:$B$8,2,FALSE),"")</f>
        <v/>
      </c>
      <c r="N50" s="50" t="str">
        <f t="shared" si="2"/>
        <v/>
      </c>
      <c r="O50" s="50" t="str">
        <f t="shared" si="3"/>
        <v/>
      </c>
      <c r="P50" s="50" t="str">
        <f t="shared" si="4"/>
        <v/>
      </c>
      <c r="Q50" s="50" t="str">
        <f t="shared" si="5"/>
        <v/>
      </c>
      <c r="R50" s="50" t="str">
        <f t="shared" si="6"/>
        <v/>
      </c>
      <c r="S50" s="50" t="str">
        <f t="shared" si="7"/>
        <v/>
      </c>
      <c r="T50" s="121"/>
      <c r="U50" s="121"/>
      <c r="V50" s="121"/>
      <c r="W50" s="121"/>
    </row>
    <row r="51" spans="1:23" x14ac:dyDescent="0.25">
      <c r="A51" s="56"/>
      <c r="B51" s="56"/>
      <c r="C51" s="63"/>
      <c r="D51" s="63"/>
      <c r="E51" s="65" t="str">
        <f t="shared" si="0"/>
        <v/>
      </c>
      <c r="F51" s="56"/>
      <c r="G51" s="46" t="str">
        <f t="shared" si="1"/>
        <v/>
      </c>
      <c r="H51" s="56"/>
      <c r="I51" s="50" t="str">
        <f>IF(C51&gt;0,VLOOKUP($B:$B,Gruppenübersicht!$A$7:$I$225,7,FALSE),"")</f>
        <v/>
      </c>
      <c r="J51" s="50" t="str">
        <f>IF(C51&gt;0,VLOOKUP($B:$B,Gruppenübersicht!$A$7:$I$225,8,FALSE),"")</f>
        <v/>
      </c>
      <c r="K51" s="50" t="str">
        <f>IF(C51&gt;0,VLOOKUP($B:$B,Gruppenübersicht!$A$7:$I$225,9,FALSE),"")</f>
        <v/>
      </c>
      <c r="L51" s="64"/>
      <c r="M51" s="52" t="str">
        <f>IF(C51&gt;0,VLOOKUP($L51,Stammdaten!$A$6:$B$8,2,FALSE),"")</f>
        <v/>
      </c>
      <c r="N51" s="50" t="str">
        <f t="shared" si="2"/>
        <v/>
      </c>
      <c r="O51" s="50" t="str">
        <f t="shared" si="3"/>
        <v/>
      </c>
      <c r="P51" s="50" t="str">
        <f t="shared" si="4"/>
        <v/>
      </c>
      <c r="Q51" s="50" t="str">
        <f t="shared" si="5"/>
        <v/>
      </c>
      <c r="R51" s="50" t="str">
        <f t="shared" si="6"/>
        <v/>
      </c>
      <c r="S51" s="50" t="str">
        <f t="shared" si="7"/>
        <v/>
      </c>
      <c r="T51" s="121"/>
      <c r="U51" s="121"/>
      <c r="V51" s="121"/>
      <c r="W51" s="121"/>
    </row>
    <row r="52" spans="1:23" x14ac:dyDescent="0.25">
      <c r="A52" s="56"/>
      <c r="B52" s="56"/>
      <c r="C52" s="63"/>
      <c r="D52" s="63"/>
      <c r="E52" s="65" t="str">
        <f t="shared" si="0"/>
        <v/>
      </c>
      <c r="F52" s="56"/>
      <c r="G52" s="46" t="str">
        <f t="shared" si="1"/>
        <v/>
      </c>
      <c r="H52" s="56"/>
      <c r="I52" s="50" t="str">
        <f>IF(C52&gt;0,VLOOKUP($B:$B,Gruppenübersicht!$A$7:$I$225,7,FALSE),"")</f>
        <v/>
      </c>
      <c r="J52" s="50" t="str">
        <f>IF(C52&gt;0,VLOOKUP($B:$B,Gruppenübersicht!$A$7:$I$225,8,FALSE),"")</f>
        <v/>
      </c>
      <c r="K52" s="50" t="str">
        <f>IF(C52&gt;0,VLOOKUP($B:$B,Gruppenübersicht!$A$7:$I$225,9,FALSE),"")</f>
        <v/>
      </c>
      <c r="L52" s="64"/>
      <c r="M52" s="52" t="str">
        <f>IF(C52&gt;0,VLOOKUP($L52,Stammdaten!$A$6:$B$8,2,FALSE),"")</f>
        <v/>
      </c>
      <c r="N52" s="50" t="str">
        <f t="shared" si="2"/>
        <v/>
      </c>
      <c r="O52" s="50" t="str">
        <f t="shared" si="3"/>
        <v/>
      </c>
      <c r="P52" s="50" t="str">
        <f t="shared" si="4"/>
        <v/>
      </c>
      <c r="Q52" s="50" t="str">
        <f t="shared" si="5"/>
        <v/>
      </c>
      <c r="R52" s="50" t="str">
        <f t="shared" si="6"/>
        <v/>
      </c>
      <c r="S52" s="50" t="str">
        <f t="shared" si="7"/>
        <v/>
      </c>
      <c r="T52" s="121"/>
      <c r="U52" s="121"/>
      <c r="V52" s="121"/>
      <c r="W52" s="121"/>
    </row>
    <row r="53" spans="1:23" x14ac:dyDescent="0.25">
      <c r="A53" s="56"/>
      <c r="B53" s="56"/>
      <c r="C53" s="63"/>
      <c r="D53" s="63"/>
      <c r="E53" s="65" t="str">
        <f t="shared" si="0"/>
        <v/>
      </c>
      <c r="F53" s="56"/>
      <c r="G53" s="46" t="str">
        <f t="shared" si="1"/>
        <v/>
      </c>
      <c r="H53" s="56"/>
      <c r="I53" s="50" t="str">
        <f>IF(C53&gt;0,VLOOKUP($B:$B,Gruppenübersicht!$A$7:$I$225,7,FALSE),"")</f>
        <v/>
      </c>
      <c r="J53" s="50" t="str">
        <f>IF(C53&gt;0,VLOOKUP($B:$B,Gruppenübersicht!$A$7:$I$225,8,FALSE),"")</f>
        <v/>
      </c>
      <c r="K53" s="50" t="str">
        <f>IF(C53&gt;0,VLOOKUP($B:$B,Gruppenübersicht!$A$7:$I$225,9,FALSE),"")</f>
        <v/>
      </c>
      <c r="L53" s="64"/>
      <c r="M53" s="52" t="str">
        <f>IF(C53&gt;0,VLOOKUP($L53,Stammdaten!$A$6:$B$8,2,FALSE),"")</f>
        <v/>
      </c>
      <c r="N53" s="50" t="str">
        <f t="shared" si="2"/>
        <v/>
      </c>
      <c r="O53" s="50" t="str">
        <f t="shared" si="3"/>
        <v/>
      </c>
      <c r="P53" s="50" t="str">
        <f t="shared" si="4"/>
        <v/>
      </c>
      <c r="Q53" s="50" t="str">
        <f t="shared" si="5"/>
        <v/>
      </c>
      <c r="R53" s="50" t="str">
        <f t="shared" si="6"/>
        <v/>
      </c>
      <c r="S53" s="50" t="str">
        <f t="shared" si="7"/>
        <v/>
      </c>
      <c r="T53" s="121"/>
      <c r="U53" s="121"/>
      <c r="V53" s="121"/>
      <c r="W53" s="121"/>
    </row>
    <row r="54" spans="1:23" x14ac:dyDescent="0.25">
      <c r="A54" s="56"/>
      <c r="B54" s="56"/>
      <c r="C54" s="63"/>
      <c r="D54" s="63"/>
      <c r="E54" s="65" t="str">
        <f t="shared" si="0"/>
        <v/>
      </c>
      <c r="F54" s="56"/>
      <c r="G54" s="46" t="str">
        <f t="shared" si="1"/>
        <v/>
      </c>
      <c r="H54" s="56"/>
      <c r="I54" s="50" t="str">
        <f>IF(C54&gt;0,VLOOKUP($B:$B,Gruppenübersicht!$A$7:$I$225,7,FALSE),"")</f>
        <v/>
      </c>
      <c r="J54" s="50" t="str">
        <f>IF(C54&gt;0,VLOOKUP($B:$B,Gruppenübersicht!$A$7:$I$225,8,FALSE),"")</f>
        <v/>
      </c>
      <c r="K54" s="50" t="str">
        <f>IF(C54&gt;0,VLOOKUP($B:$B,Gruppenübersicht!$A$7:$I$225,9,FALSE),"")</f>
        <v/>
      </c>
      <c r="L54" s="64"/>
      <c r="M54" s="52" t="str">
        <f>IF(C54&gt;0,VLOOKUP($L54,Stammdaten!$A$6:$B$8,2,FALSE),"")</f>
        <v/>
      </c>
      <c r="N54" s="50" t="str">
        <f t="shared" si="2"/>
        <v/>
      </c>
      <c r="O54" s="50" t="str">
        <f t="shared" si="3"/>
        <v/>
      </c>
      <c r="P54" s="50" t="str">
        <f t="shared" si="4"/>
        <v/>
      </c>
      <c r="Q54" s="50" t="str">
        <f t="shared" si="5"/>
        <v/>
      </c>
      <c r="R54" s="50" t="str">
        <f t="shared" si="6"/>
        <v/>
      </c>
      <c r="S54" s="50" t="str">
        <f t="shared" si="7"/>
        <v/>
      </c>
      <c r="T54" s="121"/>
      <c r="U54" s="121"/>
      <c r="V54" s="121"/>
      <c r="W54" s="121"/>
    </row>
    <row r="55" spans="1:23" x14ac:dyDescent="0.25">
      <c r="A55" s="56"/>
      <c r="B55" s="56"/>
      <c r="C55" s="63"/>
      <c r="D55" s="63"/>
      <c r="E55" s="65" t="str">
        <f t="shared" si="0"/>
        <v/>
      </c>
      <c r="F55" s="56"/>
      <c r="G55" s="46" t="str">
        <f t="shared" si="1"/>
        <v/>
      </c>
      <c r="H55" s="56"/>
      <c r="I55" s="50" t="str">
        <f>IF(C55&gt;0,VLOOKUP($B:$B,Gruppenübersicht!$A$7:$I$225,7,FALSE),"")</f>
        <v/>
      </c>
      <c r="J55" s="50" t="str">
        <f>IF(C55&gt;0,VLOOKUP($B:$B,Gruppenübersicht!$A$7:$I$225,8,FALSE),"")</f>
        <v/>
      </c>
      <c r="K55" s="50" t="str">
        <f>IF(C55&gt;0,VLOOKUP($B:$B,Gruppenübersicht!$A$7:$I$225,9,FALSE),"")</f>
        <v/>
      </c>
      <c r="L55" s="64"/>
      <c r="M55" s="52" t="str">
        <f>IF(C55&gt;0,VLOOKUP($L55,Stammdaten!$A$6:$B$8,2,FALSE),"")</f>
        <v/>
      </c>
      <c r="N55" s="50" t="str">
        <f t="shared" si="2"/>
        <v/>
      </c>
      <c r="O55" s="50" t="str">
        <f t="shared" si="3"/>
        <v/>
      </c>
      <c r="P55" s="50" t="str">
        <f t="shared" si="4"/>
        <v/>
      </c>
      <c r="Q55" s="50" t="str">
        <f t="shared" si="5"/>
        <v/>
      </c>
      <c r="R55" s="50" t="str">
        <f t="shared" si="6"/>
        <v/>
      </c>
      <c r="S55" s="50" t="str">
        <f t="shared" si="7"/>
        <v/>
      </c>
      <c r="T55" s="121"/>
      <c r="U55" s="121"/>
      <c r="V55" s="121"/>
      <c r="W55" s="121"/>
    </row>
    <row r="56" spans="1:23" x14ac:dyDescent="0.25">
      <c r="A56" s="56"/>
      <c r="B56" s="56"/>
      <c r="C56" s="63"/>
      <c r="D56" s="63"/>
      <c r="E56" s="65" t="str">
        <f t="shared" si="0"/>
        <v/>
      </c>
      <c r="F56" s="56"/>
      <c r="G56" s="46" t="str">
        <f t="shared" si="1"/>
        <v/>
      </c>
      <c r="H56" s="56"/>
      <c r="I56" s="50" t="str">
        <f>IF(C56&gt;0,VLOOKUP($B:$B,Gruppenübersicht!$A$7:$I$225,7,FALSE),"")</f>
        <v/>
      </c>
      <c r="J56" s="50" t="str">
        <f>IF(C56&gt;0,VLOOKUP($B:$B,Gruppenübersicht!$A$7:$I$225,8,FALSE),"")</f>
        <v/>
      </c>
      <c r="K56" s="50" t="str">
        <f>IF(C56&gt;0,VLOOKUP($B:$B,Gruppenübersicht!$A$7:$I$225,9,FALSE),"")</f>
        <v/>
      </c>
      <c r="L56" s="64"/>
      <c r="M56" s="52" t="str">
        <f>IF(C56&gt;0,VLOOKUP($L56,Stammdaten!$A$6:$B$8,2,FALSE),"")</f>
        <v/>
      </c>
      <c r="N56" s="50" t="str">
        <f t="shared" si="2"/>
        <v/>
      </c>
      <c r="O56" s="50" t="str">
        <f t="shared" si="3"/>
        <v/>
      </c>
      <c r="P56" s="50" t="str">
        <f t="shared" si="4"/>
        <v/>
      </c>
      <c r="Q56" s="50" t="str">
        <f t="shared" si="5"/>
        <v/>
      </c>
      <c r="R56" s="50" t="str">
        <f t="shared" si="6"/>
        <v/>
      </c>
      <c r="S56" s="50" t="str">
        <f t="shared" si="7"/>
        <v/>
      </c>
      <c r="T56" s="121"/>
      <c r="U56" s="121"/>
      <c r="V56" s="121"/>
      <c r="W56" s="121"/>
    </row>
    <row r="57" spans="1:23" x14ac:dyDescent="0.25">
      <c r="A57" s="56"/>
      <c r="B57" s="56"/>
      <c r="C57" s="63"/>
      <c r="D57" s="63"/>
      <c r="E57" s="65" t="str">
        <f t="shared" si="0"/>
        <v/>
      </c>
      <c r="F57" s="56"/>
      <c r="G57" s="46" t="str">
        <f t="shared" si="1"/>
        <v/>
      </c>
      <c r="H57" s="56"/>
      <c r="I57" s="50" t="str">
        <f>IF(C57&gt;0,VLOOKUP($B:$B,Gruppenübersicht!$A$7:$I$225,7,FALSE),"")</f>
        <v/>
      </c>
      <c r="J57" s="50" t="str">
        <f>IF(C57&gt;0,VLOOKUP($B:$B,Gruppenübersicht!$A$7:$I$225,8,FALSE),"")</f>
        <v/>
      </c>
      <c r="K57" s="50" t="str">
        <f>IF(C57&gt;0,VLOOKUP($B:$B,Gruppenübersicht!$A$7:$I$225,9,FALSE),"")</f>
        <v/>
      </c>
      <c r="L57" s="64"/>
      <c r="M57" s="52" t="str">
        <f>IF(C57&gt;0,VLOOKUP($L57,Stammdaten!$A$6:$B$8,2,FALSE),"")</f>
        <v/>
      </c>
      <c r="N57" s="50" t="str">
        <f t="shared" si="2"/>
        <v/>
      </c>
      <c r="O57" s="50" t="str">
        <f t="shared" si="3"/>
        <v/>
      </c>
      <c r="P57" s="50" t="str">
        <f t="shared" si="4"/>
        <v/>
      </c>
      <c r="Q57" s="50" t="str">
        <f t="shared" si="5"/>
        <v/>
      </c>
      <c r="R57" s="50" t="str">
        <f t="shared" si="6"/>
        <v/>
      </c>
      <c r="S57" s="50" t="str">
        <f t="shared" si="7"/>
        <v/>
      </c>
      <c r="T57" s="121"/>
      <c r="U57" s="121"/>
      <c r="V57" s="121"/>
      <c r="W57" s="121"/>
    </row>
    <row r="58" spans="1:23" x14ac:dyDescent="0.25">
      <c r="A58" s="56"/>
      <c r="B58" s="56"/>
      <c r="C58" s="63"/>
      <c r="D58" s="63"/>
      <c r="E58" s="65" t="str">
        <f t="shared" si="0"/>
        <v/>
      </c>
      <c r="F58" s="56"/>
      <c r="G58" s="46" t="str">
        <f t="shared" si="1"/>
        <v/>
      </c>
      <c r="H58" s="56"/>
      <c r="I58" s="50" t="str">
        <f>IF(C58&gt;0,VLOOKUP($B:$B,Gruppenübersicht!$A$7:$I$225,7,FALSE),"")</f>
        <v/>
      </c>
      <c r="J58" s="50" t="str">
        <f>IF(C58&gt;0,VLOOKUP($B:$B,Gruppenübersicht!$A$7:$I$225,8,FALSE),"")</f>
        <v/>
      </c>
      <c r="K58" s="50" t="str">
        <f>IF(C58&gt;0,VLOOKUP($B:$B,Gruppenübersicht!$A$7:$I$225,9,FALSE),"")</f>
        <v/>
      </c>
      <c r="L58" s="64"/>
      <c r="M58" s="52" t="str">
        <f>IF(C58&gt;0,VLOOKUP($L58,Stammdaten!$A$6:$B$8,2,FALSE),"")</f>
        <v/>
      </c>
      <c r="N58" s="50" t="str">
        <f t="shared" si="2"/>
        <v/>
      </c>
      <c r="O58" s="50" t="str">
        <f t="shared" si="3"/>
        <v/>
      </c>
      <c r="P58" s="50" t="str">
        <f t="shared" si="4"/>
        <v/>
      </c>
      <c r="Q58" s="50" t="str">
        <f t="shared" si="5"/>
        <v/>
      </c>
      <c r="R58" s="50" t="str">
        <f t="shared" si="6"/>
        <v/>
      </c>
      <c r="S58" s="50" t="str">
        <f t="shared" si="7"/>
        <v/>
      </c>
      <c r="T58" s="121"/>
      <c r="U58" s="121"/>
      <c r="V58" s="121"/>
      <c r="W58" s="121"/>
    </row>
    <row r="59" spans="1:23" x14ac:dyDescent="0.25">
      <c r="A59" s="56"/>
      <c r="B59" s="56"/>
      <c r="C59" s="63"/>
      <c r="D59" s="63"/>
      <c r="E59" s="65" t="str">
        <f t="shared" si="0"/>
        <v/>
      </c>
      <c r="F59" s="56"/>
      <c r="G59" s="46" t="str">
        <f t="shared" si="1"/>
        <v/>
      </c>
      <c r="H59" s="56"/>
      <c r="I59" s="50" t="str">
        <f>IF(C59&gt;0,VLOOKUP($B:$B,Gruppenübersicht!$A$7:$I$225,7,FALSE),"")</f>
        <v/>
      </c>
      <c r="J59" s="50" t="str">
        <f>IF(C59&gt;0,VLOOKUP($B:$B,Gruppenübersicht!$A$7:$I$225,8,FALSE),"")</f>
        <v/>
      </c>
      <c r="K59" s="50" t="str">
        <f>IF(C59&gt;0,VLOOKUP($B:$B,Gruppenübersicht!$A$7:$I$225,9,FALSE),"")</f>
        <v/>
      </c>
      <c r="L59" s="64"/>
      <c r="M59" s="52" t="str">
        <f>IF(C59&gt;0,VLOOKUP($L59,Stammdaten!$A$6:$B$8,2,FALSE),"")</f>
        <v/>
      </c>
      <c r="N59" s="50" t="str">
        <f t="shared" si="2"/>
        <v/>
      </c>
      <c r="O59" s="50" t="str">
        <f t="shared" si="3"/>
        <v/>
      </c>
      <c r="P59" s="50" t="str">
        <f t="shared" si="4"/>
        <v/>
      </c>
      <c r="Q59" s="50" t="str">
        <f t="shared" si="5"/>
        <v/>
      </c>
      <c r="R59" s="50" t="str">
        <f t="shared" si="6"/>
        <v/>
      </c>
      <c r="S59" s="50" t="str">
        <f t="shared" si="7"/>
        <v/>
      </c>
      <c r="T59" s="121"/>
      <c r="U59" s="121"/>
      <c r="V59" s="121"/>
      <c r="W59" s="121"/>
    </row>
    <row r="60" spans="1:23" x14ac:dyDescent="0.25">
      <c r="A60" s="56"/>
      <c r="B60" s="56"/>
      <c r="C60" s="63"/>
      <c r="D60" s="63"/>
      <c r="E60" s="65" t="str">
        <f t="shared" si="0"/>
        <v/>
      </c>
      <c r="F60" s="56"/>
      <c r="G60" s="46" t="str">
        <f t="shared" si="1"/>
        <v/>
      </c>
      <c r="H60" s="56"/>
      <c r="I60" s="50" t="str">
        <f>IF(C60&gt;0,VLOOKUP($B:$B,Gruppenübersicht!$A$7:$I$225,7,FALSE),"")</f>
        <v/>
      </c>
      <c r="J60" s="50" t="str">
        <f>IF(C60&gt;0,VLOOKUP($B:$B,Gruppenübersicht!$A$7:$I$225,8,FALSE),"")</f>
        <v/>
      </c>
      <c r="K60" s="50" t="str">
        <f>IF(C60&gt;0,VLOOKUP($B:$B,Gruppenübersicht!$A$7:$I$225,9,FALSE),"")</f>
        <v/>
      </c>
      <c r="L60" s="64"/>
      <c r="M60" s="52" t="str">
        <f>IF(C60&gt;0,VLOOKUP($L60,Stammdaten!$A$6:$B$8,2,FALSE),"")</f>
        <v/>
      </c>
      <c r="N60" s="50" t="str">
        <f t="shared" si="2"/>
        <v/>
      </c>
      <c r="O60" s="50" t="str">
        <f t="shared" si="3"/>
        <v/>
      </c>
      <c r="P60" s="50" t="str">
        <f t="shared" si="4"/>
        <v/>
      </c>
      <c r="Q60" s="50" t="str">
        <f t="shared" si="5"/>
        <v/>
      </c>
      <c r="R60" s="50" t="str">
        <f t="shared" si="6"/>
        <v/>
      </c>
      <c r="S60" s="50" t="str">
        <f t="shared" si="7"/>
        <v/>
      </c>
      <c r="T60" s="121"/>
      <c r="U60" s="121"/>
      <c r="V60" s="121"/>
      <c r="W60" s="121"/>
    </row>
    <row r="61" spans="1:23" x14ac:dyDescent="0.25">
      <c r="A61" s="56"/>
      <c r="B61" s="56"/>
      <c r="C61" s="63"/>
      <c r="D61" s="63"/>
      <c r="E61" s="65" t="str">
        <f t="shared" si="0"/>
        <v/>
      </c>
      <c r="F61" s="56"/>
      <c r="G61" s="46" t="str">
        <f t="shared" si="1"/>
        <v/>
      </c>
      <c r="H61" s="56"/>
      <c r="I61" s="50" t="str">
        <f>IF(C61&gt;0,VLOOKUP($B:$B,Gruppenübersicht!$A$7:$I$225,7,FALSE),"")</f>
        <v/>
      </c>
      <c r="J61" s="50" t="str">
        <f>IF(C61&gt;0,VLOOKUP($B:$B,Gruppenübersicht!$A$7:$I$225,8,FALSE),"")</f>
        <v/>
      </c>
      <c r="K61" s="50" t="str">
        <f>IF(C61&gt;0,VLOOKUP($B:$B,Gruppenübersicht!$A$7:$I$225,9,FALSE),"")</f>
        <v/>
      </c>
      <c r="L61" s="64"/>
      <c r="M61" s="52" t="str">
        <f>IF(C61&gt;0,VLOOKUP($L61,Stammdaten!$A$6:$B$8,2,FALSE),"")</f>
        <v/>
      </c>
      <c r="N61" s="50" t="str">
        <f t="shared" si="2"/>
        <v/>
      </c>
      <c r="O61" s="50" t="str">
        <f t="shared" si="3"/>
        <v/>
      </c>
      <c r="P61" s="50" t="str">
        <f t="shared" si="4"/>
        <v/>
      </c>
      <c r="Q61" s="50" t="str">
        <f t="shared" si="5"/>
        <v/>
      </c>
      <c r="R61" s="50" t="str">
        <f t="shared" si="6"/>
        <v/>
      </c>
      <c r="S61" s="50" t="str">
        <f t="shared" si="7"/>
        <v/>
      </c>
      <c r="T61" s="121"/>
      <c r="U61" s="121"/>
      <c r="V61" s="121"/>
      <c r="W61" s="121"/>
    </row>
    <row r="62" spans="1:23" x14ac:dyDescent="0.25">
      <c r="A62" s="56"/>
      <c r="B62" s="56"/>
      <c r="C62" s="63"/>
      <c r="D62" s="63"/>
      <c r="E62" s="65" t="str">
        <f t="shared" si="0"/>
        <v/>
      </c>
      <c r="F62" s="56"/>
      <c r="G62" s="46" t="str">
        <f t="shared" si="1"/>
        <v/>
      </c>
      <c r="H62" s="56"/>
      <c r="I62" s="50" t="str">
        <f>IF(C62&gt;0,VLOOKUP($B:$B,Gruppenübersicht!$A$7:$I$225,7,FALSE),"")</f>
        <v/>
      </c>
      <c r="J62" s="50" t="str">
        <f>IF(C62&gt;0,VLOOKUP($B:$B,Gruppenübersicht!$A$7:$I$225,8,FALSE),"")</f>
        <v/>
      </c>
      <c r="K62" s="50" t="str">
        <f>IF(C62&gt;0,VLOOKUP($B:$B,Gruppenübersicht!$A$7:$I$225,9,FALSE),"")</f>
        <v/>
      </c>
      <c r="L62" s="64"/>
      <c r="M62" s="52" t="str">
        <f>IF(C62&gt;0,VLOOKUP($L62,Stammdaten!$A$6:$B$8,2,FALSE),"")</f>
        <v/>
      </c>
      <c r="N62" s="50" t="str">
        <f t="shared" si="2"/>
        <v/>
      </c>
      <c r="O62" s="50" t="str">
        <f t="shared" si="3"/>
        <v/>
      </c>
      <c r="P62" s="50" t="str">
        <f t="shared" si="4"/>
        <v/>
      </c>
      <c r="Q62" s="50" t="str">
        <f t="shared" si="5"/>
        <v/>
      </c>
      <c r="R62" s="50" t="str">
        <f t="shared" si="6"/>
        <v/>
      </c>
      <c r="S62" s="50" t="str">
        <f t="shared" si="7"/>
        <v/>
      </c>
      <c r="T62" s="121"/>
      <c r="U62" s="121"/>
      <c r="V62" s="121"/>
      <c r="W62" s="121"/>
    </row>
    <row r="63" spans="1:23" x14ac:dyDescent="0.25">
      <c r="A63" s="56"/>
      <c r="B63" s="56"/>
      <c r="C63" s="63"/>
      <c r="D63" s="63"/>
      <c r="E63" s="65" t="str">
        <f t="shared" si="0"/>
        <v/>
      </c>
      <c r="F63" s="56"/>
      <c r="G63" s="46" t="str">
        <f t="shared" si="1"/>
        <v/>
      </c>
      <c r="H63" s="56"/>
      <c r="I63" s="50" t="str">
        <f>IF(C63&gt;0,VLOOKUP($B:$B,Gruppenübersicht!$A$7:$I$225,7,FALSE),"")</f>
        <v/>
      </c>
      <c r="J63" s="50" t="str">
        <f>IF(C63&gt;0,VLOOKUP($B:$B,Gruppenübersicht!$A$7:$I$225,8,FALSE),"")</f>
        <v/>
      </c>
      <c r="K63" s="50" t="str">
        <f>IF(C63&gt;0,VLOOKUP($B:$B,Gruppenübersicht!$A$7:$I$225,9,FALSE),"")</f>
        <v/>
      </c>
      <c r="L63" s="64"/>
      <c r="M63" s="52" t="str">
        <f>IF(C63&gt;0,VLOOKUP($L63,Stammdaten!$A$6:$B$8,2,FALSE),"")</f>
        <v/>
      </c>
      <c r="N63" s="50" t="str">
        <f t="shared" si="2"/>
        <v/>
      </c>
      <c r="O63" s="50" t="str">
        <f t="shared" si="3"/>
        <v/>
      </c>
      <c r="P63" s="50" t="str">
        <f t="shared" si="4"/>
        <v/>
      </c>
      <c r="Q63" s="50" t="str">
        <f t="shared" si="5"/>
        <v/>
      </c>
      <c r="R63" s="50" t="str">
        <f t="shared" si="6"/>
        <v/>
      </c>
      <c r="S63" s="50" t="str">
        <f t="shared" si="7"/>
        <v/>
      </c>
      <c r="T63" s="121"/>
      <c r="U63" s="121"/>
      <c r="V63" s="121"/>
      <c r="W63" s="121"/>
    </row>
    <row r="64" spans="1:23" x14ac:dyDescent="0.25">
      <c r="A64" s="56"/>
      <c r="B64" s="56"/>
      <c r="C64" s="63"/>
      <c r="D64" s="63"/>
      <c r="E64" s="65" t="str">
        <f t="shared" si="0"/>
        <v/>
      </c>
      <c r="F64" s="56"/>
      <c r="G64" s="46" t="str">
        <f t="shared" si="1"/>
        <v/>
      </c>
      <c r="H64" s="56"/>
      <c r="I64" s="50" t="str">
        <f>IF(C64&gt;0,VLOOKUP($B:$B,Gruppenübersicht!$A$7:$I$225,7,FALSE),"")</f>
        <v/>
      </c>
      <c r="J64" s="50" t="str">
        <f>IF(C64&gt;0,VLOOKUP($B:$B,Gruppenübersicht!$A$7:$I$225,8,FALSE),"")</f>
        <v/>
      </c>
      <c r="K64" s="50" t="str">
        <f>IF(C64&gt;0,VLOOKUP($B:$B,Gruppenübersicht!$A$7:$I$225,9,FALSE),"")</f>
        <v/>
      </c>
      <c r="L64" s="64"/>
      <c r="M64" s="52" t="str">
        <f>IF(C64&gt;0,VLOOKUP($L64,Stammdaten!$A$6:$B$8,2,FALSE),"")</f>
        <v/>
      </c>
      <c r="N64" s="50" t="str">
        <f t="shared" si="2"/>
        <v/>
      </c>
      <c r="O64" s="50" t="str">
        <f t="shared" si="3"/>
        <v/>
      </c>
      <c r="P64" s="50" t="str">
        <f t="shared" si="4"/>
        <v/>
      </c>
      <c r="Q64" s="50" t="str">
        <f t="shared" si="5"/>
        <v/>
      </c>
      <c r="R64" s="50" t="str">
        <f t="shared" si="6"/>
        <v/>
      </c>
      <c r="S64" s="50" t="str">
        <f t="shared" si="7"/>
        <v/>
      </c>
      <c r="T64" s="121"/>
      <c r="U64" s="121"/>
      <c r="V64" s="121"/>
      <c r="W64" s="121"/>
    </row>
    <row r="65" spans="1:23" x14ac:dyDescent="0.25">
      <c r="A65" s="56"/>
      <c r="B65" s="56"/>
      <c r="C65" s="63"/>
      <c r="D65" s="63"/>
      <c r="E65" s="65" t="str">
        <f t="shared" si="0"/>
        <v/>
      </c>
      <c r="F65" s="56"/>
      <c r="G65" s="46" t="str">
        <f t="shared" si="1"/>
        <v/>
      </c>
      <c r="H65" s="56"/>
      <c r="I65" s="50" t="str">
        <f>IF(C65&gt;0,VLOOKUP($B:$B,Gruppenübersicht!$A$7:$I$225,7,FALSE),"")</f>
        <v/>
      </c>
      <c r="J65" s="50" t="str">
        <f>IF(C65&gt;0,VLOOKUP($B:$B,Gruppenübersicht!$A$7:$I$225,8,FALSE),"")</f>
        <v/>
      </c>
      <c r="K65" s="50" t="str">
        <f>IF(C65&gt;0,VLOOKUP($B:$B,Gruppenübersicht!$A$7:$I$225,9,FALSE),"")</f>
        <v/>
      </c>
      <c r="L65" s="64"/>
      <c r="M65" s="52" t="str">
        <f>IF(C65&gt;0,VLOOKUP($L65,Stammdaten!$A$6:$B$8,2,FALSE),"")</f>
        <v/>
      </c>
      <c r="N65" s="50" t="str">
        <f t="shared" si="2"/>
        <v/>
      </c>
      <c r="O65" s="50" t="str">
        <f t="shared" si="3"/>
        <v/>
      </c>
      <c r="P65" s="50" t="str">
        <f t="shared" si="4"/>
        <v/>
      </c>
      <c r="Q65" s="50" t="str">
        <f t="shared" si="5"/>
        <v/>
      </c>
      <c r="R65" s="50" t="str">
        <f t="shared" si="6"/>
        <v/>
      </c>
      <c r="S65" s="50" t="str">
        <f t="shared" si="7"/>
        <v/>
      </c>
      <c r="T65" s="121"/>
      <c r="U65" s="121"/>
      <c r="V65" s="121"/>
      <c r="W65" s="121"/>
    </row>
    <row r="66" spans="1:23" x14ac:dyDescent="0.25">
      <c r="A66" s="56"/>
      <c r="B66" s="56"/>
      <c r="C66" s="63"/>
      <c r="D66" s="63"/>
      <c r="E66" s="65" t="str">
        <f t="shared" si="0"/>
        <v/>
      </c>
      <c r="F66" s="56"/>
      <c r="G66" s="46" t="str">
        <f t="shared" si="1"/>
        <v/>
      </c>
      <c r="H66" s="56"/>
      <c r="I66" s="50" t="str">
        <f>IF(C66&gt;0,VLOOKUP($B:$B,Gruppenübersicht!$A$7:$I$225,7,FALSE),"")</f>
        <v/>
      </c>
      <c r="J66" s="50" t="str">
        <f>IF(C66&gt;0,VLOOKUP($B:$B,Gruppenübersicht!$A$7:$I$225,8,FALSE),"")</f>
        <v/>
      </c>
      <c r="K66" s="50" t="str">
        <f>IF(C66&gt;0,VLOOKUP($B:$B,Gruppenübersicht!$A$7:$I$225,9,FALSE),"")</f>
        <v/>
      </c>
      <c r="L66" s="64"/>
      <c r="M66" s="52" t="str">
        <f>IF(C66&gt;0,VLOOKUP($L66,Stammdaten!$A$6:$B$8,2,FALSE),"")</f>
        <v/>
      </c>
      <c r="N66" s="50" t="str">
        <f t="shared" si="2"/>
        <v/>
      </c>
      <c r="O66" s="50" t="str">
        <f t="shared" si="3"/>
        <v/>
      </c>
      <c r="P66" s="50" t="str">
        <f t="shared" si="4"/>
        <v/>
      </c>
      <c r="Q66" s="50" t="str">
        <f t="shared" si="5"/>
        <v/>
      </c>
      <c r="R66" s="50" t="str">
        <f t="shared" si="6"/>
        <v/>
      </c>
      <c r="S66" s="50" t="str">
        <f t="shared" si="7"/>
        <v/>
      </c>
      <c r="T66" s="121"/>
      <c r="U66" s="121"/>
      <c r="V66" s="121"/>
      <c r="W66" s="121"/>
    </row>
    <row r="67" spans="1:23" x14ac:dyDescent="0.25">
      <c r="A67" s="56"/>
      <c r="B67" s="56"/>
      <c r="C67" s="63"/>
      <c r="D67" s="63"/>
      <c r="E67" s="65" t="str">
        <f t="shared" si="0"/>
        <v/>
      </c>
      <c r="F67" s="56"/>
      <c r="G67" s="46" t="str">
        <f t="shared" si="1"/>
        <v/>
      </c>
      <c r="H67" s="56"/>
      <c r="I67" s="50" t="str">
        <f>IF(C67&gt;0,VLOOKUP($B:$B,Gruppenübersicht!$A$7:$I$225,7,FALSE),"")</f>
        <v/>
      </c>
      <c r="J67" s="50" t="str">
        <f>IF(C67&gt;0,VLOOKUP($B:$B,Gruppenübersicht!$A$7:$I$225,8,FALSE),"")</f>
        <v/>
      </c>
      <c r="K67" s="50" t="str">
        <f>IF(C67&gt;0,VLOOKUP($B:$B,Gruppenübersicht!$A$7:$I$225,9,FALSE),"")</f>
        <v/>
      </c>
      <c r="L67" s="64"/>
      <c r="M67" s="52" t="str">
        <f>IF(C67&gt;0,VLOOKUP($L67,Stammdaten!$A$6:$B$8,2,FALSE),"")</f>
        <v/>
      </c>
      <c r="N67" s="50" t="str">
        <f t="shared" si="2"/>
        <v/>
      </c>
      <c r="O67" s="50" t="str">
        <f t="shared" si="3"/>
        <v/>
      </c>
      <c r="P67" s="50" t="str">
        <f t="shared" si="4"/>
        <v/>
      </c>
      <c r="Q67" s="50" t="str">
        <f t="shared" si="5"/>
        <v/>
      </c>
      <c r="R67" s="50" t="str">
        <f t="shared" si="6"/>
        <v/>
      </c>
      <c r="S67" s="50" t="str">
        <f t="shared" si="7"/>
        <v/>
      </c>
      <c r="T67" s="121"/>
      <c r="U67" s="121"/>
      <c r="V67" s="121"/>
      <c r="W67" s="121"/>
    </row>
    <row r="68" spans="1:23" x14ac:dyDescent="0.25">
      <c r="A68" s="56"/>
      <c r="B68" s="56"/>
      <c r="C68" s="63"/>
      <c r="D68" s="63"/>
      <c r="E68" s="65" t="str">
        <f t="shared" ref="E68:E81" si="8">IF(C68&gt;0,_xlfn.DAYS(D68,C68),"")</f>
        <v/>
      </c>
      <c r="F68" s="56"/>
      <c r="G68" s="46" t="str">
        <f t="shared" si="1"/>
        <v/>
      </c>
      <c r="H68" s="56"/>
      <c r="I68" s="50" t="str">
        <f>IF(C68&gt;0,VLOOKUP($B:$B,Gruppenübersicht!$A$7:$I$225,7,FALSE),"")</f>
        <v/>
      </c>
      <c r="J68" s="50" t="str">
        <f>IF(C68&gt;0,VLOOKUP($B:$B,Gruppenübersicht!$A$7:$I$225,8,FALSE),"")</f>
        <v/>
      </c>
      <c r="K68" s="50" t="str">
        <f>IF(C68&gt;0,VLOOKUP($B:$B,Gruppenübersicht!$A$7:$I$225,9,FALSE),"")</f>
        <v/>
      </c>
      <c r="L68" s="64"/>
      <c r="M68" s="52" t="str">
        <f>IF(C68&gt;0,VLOOKUP($L68,Stammdaten!$A$6:$B$8,2,FALSE),"")</f>
        <v/>
      </c>
      <c r="N68" s="50" t="str">
        <f t="shared" si="2"/>
        <v/>
      </c>
      <c r="O68" s="50" t="str">
        <f t="shared" si="3"/>
        <v/>
      </c>
      <c r="P68" s="50" t="str">
        <f t="shared" si="4"/>
        <v/>
      </c>
      <c r="Q68" s="50" t="str">
        <f t="shared" si="5"/>
        <v/>
      </c>
      <c r="R68" s="50" t="str">
        <f t="shared" si="6"/>
        <v/>
      </c>
      <c r="S68" s="50" t="str">
        <f t="shared" si="7"/>
        <v/>
      </c>
      <c r="T68" s="121"/>
      <c r="U68" s="121"/>
      <c r="V68" s="121"/>
      <c r="W68" s="121"/>
    </row>
    <row r="69" spans="1:23" x14ac:dyDescent="0.25">
      <c r="A69" s="56"/>
      <c r="B69" s="56"/>
      <c r="C69" s="63"/>
      <c r="D69" s="63"/>
      <c r="E69" s="65" t="str">
        <f t="shared" si="8"/>
        <v/>
      </c>
      <c r="F69" s="56"/>
      <c r="G69" s="46" t="str">
        <f t="shared" si="1"/>
        <v/>
      </c>
      <c r="H69" s="56"/>
      <c r="I69" s="50" t="str">
        <f>IF(C69&gt;0,VLOOKUP($B:$B,Gruppenübersicht!$A$7:$I$225,7,FALSE),"")</f>
        <v/>
      </c>
      <c r="J69" s="50" t="str">
        <f>IF(C69&gt;0,VLOOKUP($B:$B,Gruppenübersicht!$A$7:$I$225,8,FALSE),"")</f>
        <v/>
      </c>
      <c r="K69" s="50" t="str">
        <f>IF(C69&gt;0,VLOOKUP($B:$B,Gruppenübersicht!$A$7:$I$225,9,FALSE),"")</f>
        <v/>
      </c>
      <c r="L69" s="64"/>
      <c r="M69" s="52" t="str">
        <f>IF(C69&gt;0,VLOOKUP($L69,Stammdaten!$A$6:$B$8,2,FALSE),"")</f>
        <v/>
      </c>
      <c r="N69" s="50" t="str">
        <f t="shared" si="2"/>
        <v/>
      </c>
      <c r="O69" s="50" t="str">
        <f t="shared" si="3"/>
        <v/>
      </c>
      <c r="P69" s="50" t="str">
        <f t="shared" si="4"/>
        <v/>
      </c>
      <c r="Q69" s="50" t="str">
        <f t="shared" si="5"/>
        <v/>
      </c>
      <c r="R69" s="50" t="str">
        <f t="shared" si="6"/>
        <v/>
      </c>
      <c r="S69" s="50" t="str">
        <f t="shared" si="7"/>
        <v/>
      </c>
      <c r="T69" s="121"/>
      <c r="U69" s="121"/>
      <c r="V69" s="121"/>
      <c r="W69" s="121"/>
    </row>
    <row r="70" spans="1:23" x14ac:dyDescent="0.25">
      <c r="A70" s="56"/>
      <c r="B70" s="56"/>
      <c r="C70" s="63"/>
      <c r="D70" s="63"/>
      <c r="E70" s="65" t="str">
        <f t="shared" si="8"/>
        <v/>
      </c>
      <c r="F70" s="56"/>
      <c r="G70" s="46" t="str">
        <f t="shared" ref="G70:G81" si="9">IF(C70&gt;0,(E70*F70)/8760,"")</f>
        <v/>
      </c>
      <c r="H70" s="56"/>
      <c r="I70" s="50" t="str">
        <f>IF(C70&gt;0,VLOOKUP($B:$B,Gruppenübersicht!$A$7:$I$225,7,FALSE),"")</f>
        <v/>
      </c>
      <c r="J70" s="50" t="str">
        <f>IF(C70&gt;0,VLOOKUP($B:$B,Gruppenübersicht!$A$7:$I$225,8,FALSE),"")</f>
        <v/>
      </c>
      <c r="K70" s="50" t="str">
        <f>IF(C70&gt;0,VLOOKUP($B:$B,Gruppenübersicht!$A$7:$I$225,9,FALSE),"")</f>
        <v/>
      </c>
      <c r="L70" s="64"/>
      <c r="M70" s="52" t="str">
        <f>IF(C70&gt;0,VLOOKUP($L70,Stammdaten!$A$6:$B$8,2,FALSE),"")</f>
        <v/>
      </c>
      <c r="N70" s="50" t="str">
        <f t="shared" ref="N70:N81" si="10">IF(C70&gt;0,G70*I70*M70,"")</f>
        <v/>
      </c>
      <c r="O70" s="50" t="str">
        <f t="shared" ref="O70:O81" si="11">IF(C70&gt;0,G70*J70,"")</f>
        <v/>
      </c>
      <c r="P70" s="50" t="str">
        <f t="shared" ref="P70:P81" si="12">IF(C70&gt;0,G70*K70,"")</f>
        <v/>
      </c>
      <c r="Q70" s="50" t="str">
        <f t="shared" ref="Q70:Q81" si="13">IF(C70&gt;0,N70/$H70,"")</f>
        <v/>
      </c>
      <c r="R70" s="50" t="str">
        <f t="shared" ref="R70:R81" si="14">IF(C70&gt;0,O70/$H70,"")</f>
        <v/>
      </c>
      <c r="S70" s="50" t="str">
        <f t="shared" ref="S70:S81" si="15">IF(C70&gt;0,P70/$H70,"")</f>
        <v/>
      </c>
      <c r="T70" s="121"/>
      <c r="U70" s="121"/>
      <c r="V70" s="121"/>
      <c r="W70" s="121"/>
    </row>
    <row r="71" spans="1:23" x14ac:dyDescent="0.25">
      <c r="A71" s="56"/>
      <c r="B71" s="56"/>
      <c r="C71" s="63"/>
      <c r="D71" s="63"/>
      <c r="E71" s="65" t="str">
        <f t="shared" si="8"/>
        <v/>
      </c>
      <c r="F71" s="56"/>
      <c r="G71" s="46" t="str">
        <f t="shared" si="9"/>
        <v/>
      </c>
      <c r="H71" s="56"/>
      <c r="I71" s="50" t="str">
        <f>IF(C71&gt;0,VLOOKUP($B:$B,Gruppenübersicht!$A$7:$I$225,7,FALSE),"")</f>
        <v/>
      </c>
      <c r="J71" s="50" t="str">
        <f>IF(C71&gt;0,VLOOKUP($B:$B,Gruppenübersicht!$A$7:$I$225,8,FALSE),"")</f>
        <v/>
      </c>
      <c r="K71" s="50" t="str">
        <f>IF(C71&gt;0,VLOOKUP($B:$B,Gruppenübersicht!$A$7:$I$225,9,FALSE),"")</f>
        <v/>
      </c>
      <c r="L71" s="64"/>
      <c r="M71" s="52" t="str">
        <f>IF(C71&gt;0,VLOOKUP($L71,Stammdaten!$A$6:$B$8,2,FALSE),"")</f>
        <v/>
      </c>
      <c r="N71" s="50" t="str">
        <f t="shared" si="10"/>
        <v/>
      </c>
      <c r="O71" s="50" t="str">
        <f t="shared" si="11"/>
        <v/>
      </c>
      <c r="P71" s="50" t="str">
        <f t="shared" si="12"/>
        <v/>
      </c>
      <c r="Q71" s="50" t="str">
        <f t="shared" si="13"/>
        <v/>
      </c>
      <c r="R71" s="50" t="str">
        <f t="shared" si="14"/>
        <v/>
      </c>
      <c r="S71" s="50" t="str">
        <f t="shared" si="15"/>
        <v/>
      </c>
      <c r="T71" s="121"/>
      <c r="U71" s="121"/>
      <c r="V71" s="121"/>
      <c r="W71" s="121"/>
    </row>
    <row r="72" spans="1:23" x14ac:dyDescent="0.25">
      <c r="A72" s="56"/>
      <c r="B72" s="56"/>
      <c r="C72" s="63"/>
      <c r="D72" s="63"/>
      <c r="E72" s="65" t="str">
        <f t="shared" si="8"/>
        <v/>
      </c>
      <c r="F72" s="56"/>
      <c r="G72" s="46" t="str">
        <f t="shared" si="9"/>
        <v/>
      </c>
      <c r="H72" s="56"/>
      <c r="I72" s="50" t="str">
        <f>IF(C72&gt;0,VLOOKUP($B:$B,Gruppenübersicht!$A$7:$I$225,7,FALSE),"")</f>
        <v/>
      </c>
      <c r="J72" s="50" t="str">
        <f>IF(C72&gt;0,VLOOKUP($B:$B,Gruppenübersicht!$A$7:$I$225,8,FALSE),"")</f>
        <v/>
      </c>
      <c r="K72" s="50" t="str">
        <f>IF(C72&gt;0,VLOOKUP($B:$B,Gruppenübersicht!$A$7:$I$225,9,FALSE),"")</f>
        <v/>
      </c>
      <c r="L72" s="64"/>
      <c r="M72" s="52" t="str">
        <f>IF(C72&gt;0,VLOOKUP($L72,Stammdaten!$A$6:$B$8,2,FALSE),"")</f>
        <v/>
      </c>
      <c r="N72" s="50" t="str">
        <f t="shared" si="10"/>
        <v/>
      </c>
      <c r="O72" s="50" t="str">
        <f t="shared" si="11"/>
        <v/>
      </c>
      <c r="P72" s="50" t="str">
        <f t="shared" si="12"/>
        <v/>
      </c>
      <c r="Q72" s="50" t="str">
        <f t="shared" si="13"/>
        <v/>
      </c>
      <c r="R72" s="50" t="str">
        <f t="shared" si="14"/>
        <v/>
      </c>
      <c r="S72" s="50" t="str">
        <f t="shared" si="15"/>
        <v/>
      </c>
      <c r="T72" s="121"/>
      <c r="U72" s="121"/>
      <c r="V72" s="121"/>
      <c r="W72" s="121"/>
    </row>
    <row r="73" spans="1:23" x14ac:dyDescent="0.25">
      <c r="A73" s="56"/>
      <c r="B73" s="56"/>
      <c r="C73" s="63"/>
      <c r="D73" s="63"/>
      <c r="E73" s="65" t="str">
        <f t="shared" si="8"/>
        <v/>
      </c>
      <c r="F73" s="56"/>
      <c r="G73" s="46" t="str">
        <f t="shared" si="9"/>
        <v/>
      </c>
      <c r="H73" s="56"/>
      <c r="I73" s="50" t="str">
        <f>IF(C73&gt;0,VLOOKUP($B:$B,Gruppenübersicht!$A$7:$I$225,7,FALSE),"")</f>
        <v/>
      </c>
      <c r="J73" s="50" t="str">
        <f>IF(C73&gt;0,VLOOKUP($B:$B,Gruppenübersicht!$A$7:$I$225,8,FALSE),"")</f>
        <v/>
      </c>
      <c r="K73" s="50" t="str">
        <f>IF(C73&gt;0,VLOOKUP($B:$B,Gruppenübersicht!$A$7:$I$225,9,FALSE),"")</f>
        <v/>
      </c>
      <c r="L73" s="64"/>
      <c r="M73" s="52" t="str">
        <f>IF(C73&gt;0,VLOOKUP($L73,Stammdaten!$A$6:$B$8,2,FALSE),"")</f>
        <v/>
      </c>
      <c r="N73" s="50" t="str">
        <f t="shared" si="10"/>
        <v/>
      </c>
      <c r="O73" s="50" t="str">
        <f t="shared" si="11"/>
        <v/>
      </c>
      <c r="P73" s="50" t="str">
        <f t="shared" si="12"/>
        <v/>
      </c>
      <c r="Q73" s="50" t="str">
        <f t="shared" si="13"/>
        <v/>
      </c>
      <c r="R73" s="50" t="str">
        <f t="shared" si="14"/>
        <v/>
      </c>
      <c r="S73" s="50" t="str">
        <f t="shared" si="15"/>
        <v/>
      </c>
      <c r="T73" s="121"/>
      <c r="U73" s="121"/>
      <c r="V73" s="121"/>
      <c r="W73" s="121"/>
    </row>
    <row r="74" spans="1:23" x14ac:dyDescent="0.25">
      <c r="A74" s="56"/>
      <c r="B74" s="56"/>
      <c r="C74" s="63"/>
      <c r="D74" s="63"/>
      <c r="E74" s="65" t="str">
        <f t="shared" si="8"/>
        <v/>
      </c>
      <c r="F74" s="56"/>
      <c r="G74" s="46" t="str">
        <f t="shared" si="9"/>
        <v/>
      </c>
      <c r="H74" s="56"/>
      <c r="I74" s="50" t="str">
        <f>IF(C74&gt;0,VLOOKUP($B:$B,Gruppenübersicht!$A$7:$I$225,7,FALSE),"")</f>
        <v/>
      </c>
      <c r="J74" s="50" t="str">
        <f>IF(C74&gt;0,VLOOKUP($B:$B,Gruppenübersicht!$A$7:$I$225,8,FALSE),"")</f>
        <v/>
      </c>
      <c r="K74" s="50" t="str">
        <f>IF(C74&gt;0,VLOOKUP($B:$B,Gruppenübersicht!$A$7:$I$225,9,FALSE),"")</f>
        <v/>
      </c>
      <c r="L74" s="64"/>
      <c r="M74" s="52" t="str">
        <f>IF(C74&gt;0,VLOOKUP($L74,Stammdaten!$A$6:$B$8,2,FALSE),"")</f>
        <v/>
      </c>
      <c r="N74" s="50" t="str">
        <f t="shared" si="10"/>
        <v/>
      </c>
      <c r="O74" s="50" t="str">
        <f t="shared" si="11"/>
        <v/>
      </c>
      <c r="P74" s="50" t="str">
        <f t="shared" si="12"/>
        <v/>
      </c>
      <c r="Q74" s="50" t="str">
        <f t="shared" si="13"/>
        <v/>
      </c>
      <c r="R74" s="50" t="str">
        <f t="shared" si="14"/>
        <v/>
      </c>
      <c r="S74" s="50" t="str">
        <f t="shared" si="15"/>
        <v/>
      </c>
      <c r="T74" s="121"/>
      <c r="U74" s="121"/>
      <c r="V74" s="121"/>
      <c r="W74" s="121"/>
    </row>
    <row r="75" spans="1:23" x14ac:dyDescent="0.25">
      <c r="A75" s="56"/>
      <c r="B75" s="56"/>
      <c r="C75" s="63"/>
      <c r="D75" s="63"/>
      <c r="E75" s="65" t="str">
        <f t="shared" si="8"/>
        <v/>
      </c>
      <c r="F75" s="56"/>
      <c r="G75" s="46" t="str">
        <f t="shared" si="9"/>
        <v/>
      </c>
      <c r="H75" s="56"/>
      <c r="I75" s="50" t="str">
        <f>IF(C75&gt;0,VLOOKUP($B:$B,Gruppenübersicht!$A$7:$I$225,7,FALSE),"")</f>
        <v/>
      </c>
      <c r="J75" s="50" t="str">
        <f>IF(C75&gt;0,VLOOKUP($B:$B,Gruppenübersicht!$A$7:$I$225,8,FALSE),"")</f>
        <v/>
      </c>
      <c r="K75" s="50" t="str">
        <f>IF(C75&gt;0,VLOOKUP($B:$B,Gruppenübersicht!$A$7:$I$225,9,FALSE),"")</f>
        <v/>
      </c>
      <c r="L75" s="64"/>
      <c r="M75" s="52" t="str">
        <f>IF(C75&gt;0,VLOOKUP($L75,Stammdaten!$A$6:$B$8,2,FALSE),"")</f>
        <v/>
      </c>
      <c r="N75" s="50" t="str">
        <f t="shared" si="10"/>
        <v/>
      </c>
      <c r="O75" s="50" t="str">
        <f t="shared" si="11"/>
        <v/>
      </c>
      <c r="P75" s="50" t="str">
        <f t="shared" si="12"/>
        <v/>
      </c>
      <c r="Q75" s="50" t="str">
        <f t="shared" si="13"/>
        <v/>
      </c>
      <c r="R75" s="50" t="str">
        <f t="shared" si="14"/>
        <v/>
      </c>
      <c r="S75" s="50" t="str">
        <f t="shared" si="15"/>
        <v/>
      </c>
      <c r="T75" s="121"/>
      <c r="U75" s="121"/>
      <c r="V75" s="121"/>
      <c r="W75" s="121"/>
    </row>
    <row r="76" spans="1:23" x14ac:dyDescent="0.25">
      <c r="A76" s="56"/>
      <c r="B76" s="56"/>
      <c r="C76" s="63"/>
      <c r="D76" s="63"/>
      <c r="E76" s="65" t="str">
        <f t="shared" si="8"/>
        <v/>
      </c>
      <c r="F76" s="56"/>
      <c r="G76" s="46" t="str">
        <f t="shared" si="9"/>
        <v/>
      </c>
      <c r="H76" s="56"/>
      <c r="I76" s="50" t="str">
        <f>IF(C76&gt;0,VLOOKUP($B:$B,Gruppenübersicht!$A$7:$I$225,7,FALSE),"")</f>
        <v/>
      </c>
      <c r="J76" s="50" t="str">
        <f>IF(C76&gt;0,VLOOKUP($B:$B,Gruppenübersicht!$A$7:$I$225,8,FALSE),"")</f>
        <v/>
      </c>
      <c r="K76" s="50" t="str">
        <f>IF(C76&gt;0,VLOOKUP($B:$B,Gruppenübersicht!$A$7:$I$225,9,FALSE),"")</f>
        <v/>
      </c>
      <c r="L76" s="64"/>
      <c r="M76" s="52" t="str">
        <f>IF(C76&gt;0,VLOOKUP($L76,Stammdaten!$A$6:$B$8,2,FALSE),"")</f>
        <v/>
      </c>
      <c r="N76" s="50" t="str">
        <f t="shared" si="10"/>
        <v/>
      </c>
      <c r="O76" s="50" t="str">
        <f t="shared" si="11"/>
        <v/>
      </c>
      <c r="P76" s="50" t="str">
        <f t="shared" si="12"/>
        <v/>
      </c>
      <c r="Q76" s="50" t="str">
        <f t="shared" si="13"/>
        <v/>
      </c>
      <c r="R76" s="50" t="str">
        <f t="shared" si="14"/>
        <v/>
      </c>
      <c r="S76" s="50" t="str">
        <f t="shared" si="15"/>
        <v/>
      </c>
      <c r="T76" s="121"/>
      <c r="U76" s="121"/>
      <c r="V76" s="121"/>
      <c r="W76" s="121"/>
    </row>
    <row r="77" spans="1:23" x14ac:dyDescent="0.25">
      <c r="A77" s="56"/>
      <c r="B77" s="56"/>
      <c r="C77" s="63"/>
      <c r="D77" s="63"/>
      <c r="E77" s="65" t="str">
        <f t="shared" si="8"/>
        <v/>
      </c>
      <c r="F77" s="56"/>
      <c r="G77" s="46" t="str">
        <f t="shared" si="9"/>
        <v/>
      </c>
      <c r="H77" s="56"/>
      <c r="I77" s="50" t="str">
        <f>IF(C77&gt;0,VLOOKUP($B:$B,Gruppenübersicht!$A$7:$I$225,7,FALSE),"")</f>
        <v/>
      </c>
      <c r="J77" s="50" t="str">
        <f>IF(C77&gt;0,VLOOKUP($B:$B,Gruppenübersicht!$A$7:$I$225,8,FALSE),"")</f>
        <v/>
      </c>
      <c r="K77" s="50" t="str">
        <f>IF(C77&gt;0,VLOOKUP($B:$B,Gruppenübersicht!$A$7:$I$225,9,FALSE),"")</f>
        <v/>
      </c>
      <c r="L77" s="64"/>
      <c r="M77" s="52" t="str">
        <f>IF(C77&gt;0,VLOOKUP($L77,Stammdaten!$A$6:$B$8,2,FALSE),"")</f>
        <v/>
      </c>
      <c r="N77" s="50" t="str">
        <f t="shared" si="10"/>
        <v/>
      </c>
      <c r="O77" s="50" t="str">
        <f t="shared" si="11"/>
        <v/>
      </c>
      <c r="P77" s="50" t="str">
        <f t="shared" si="12"/>
        <v/>
      </c>
      <c r="Q77" s="50" t="str">
        <f t="shared" si="13"/>
        <v/>
      </c>
      <c r="R77" s="50" t="str">
        <f t="shared" si="14"/>
        <v/>
      </c>
      <c r="S77" s="50" t="str">
        <f t="shared" si="15"/>
        <v/>
      </c>
      <c r="T77" s="121"/>
      <c r="U77" s="121"/>
      <c r="V77" s="121"/>
      <c r="W77" s="121"/>
    </row>
    <row r="78" spans="1:23" x14ac:dyDescent="0.25">
      <c r="A78" s="56"/>
      <c r="B78" s="56"/>
      <c r="C78" s="63"/>
      <c r="D78" s="63"/>
      <c r="E78" s="65" t="str">
        <f t="shared" si="8"/>
        <v/>
      </c>
      <c r="F78" s="56"/>
      <c r="G78" s="46" t="str">
        <f t="shared" si="9"/>
        <v/>
      </c>
      <c r="H78" s="56"/>
      <c r="I78" s="50" t="str">
        <f>IF(C78&gt;0,VLOOKUP($B:$B,Gruppenübersicht!$A$7:$I$225,7,FALSE),"")</f>
        <v/>
      </c>
      <c r="J78" s="50" t="str">
        <f>IF(C78&gt;0,VLOOKUP($B:$B,Gruppenübersicht!$A$7:$I$225,8,FALSE),"")</f>
        <v/>
      </c>
      <c r="K78" s="50" t="str">
        <f>IF(C78&gt;0,VLOOKUP($B:$B,Gruppenübersicht!$A$7:$I$225,9,FALSE),"")</f>
        <v/>
      </c>
      <c r="L78" s="64"/>
      <c r="M78" s="52" t="str">
        <f>IF(C78&gt;0,VLOOKUP($L78,Stammdaten!$A$6:$B$8,2,FALSE),"")</f>
        <v/>
      </c>
      <c r="N78" s="50" t="str">
        <f t="shared" si="10"/>
        <v/>
      </c>
      <c r="O78" s="50" t="str">
        <f t="shared" si="11"/>
        <v/>
      </c>
      <c r="P78" s="50" t="str">
        <f t="shared" si="12"/>
        <v/>
      </c>
      <c r="Q78" s="50" t="str">
        <f t="shared" si="13"/>
        <v/>
      </c>
      <c r="R78" s="50" t="str">
        <f t="shared" si="14"/>
        <v/>
      </c>
      <c r="S78" s="50" t="str">
        <f t="shared" si="15"/>
        <v/>
      </c>
      <c r="T78" s="121"/>
      <c r="U78" s="121"/>
      <c r="V78" s="121"/>
      <c r="W78" s="121"/>
    </row>
    <row r="79" spans="1:23" x14ac:dyDescent="0.25">
      <c r="A79" s="56"/>
      <c r="B79" s="56"/>
      <c r="C79" s="63"/>
      <c r="D79" s="63"/>
      <c r="E79" s="65" t="str">
        <f t="shared" si="8"/>
        <v/>
      </c>
      <c r="F79" s="56"/>
      <c r="G79" s="46" t="str">
        <f t="shared" si="9"/>
        <v/>
      </c>
      <c r="H79" s="56"/>
      <c r="I79" s="50" t="str">
        <f>IF(C79&gt;0,VLOOKUP($B:$B,Gruppenübersicht!$A$7:$I$225,7,FALSE),"")</f>
        <v/>
      </c>
      <c r="J79" s="50" t="str">
        <f>IF(C79&gt;0,VLOOKUP($B:$B,Gruppenübersicht!$A$7:$I$225,8,FALSE),"")</f>
        <v/>
      </c>
      <c r="K79" s="50" t="str">
        <f>IF(C79&gt;0,VLOOKUP($B:$B,Gruppenübersicht!$A$7:$I$225,9,FALSE),"")</f>
        <v/>
      </c>
      <c r="L79" s="64"/>
      <c r="M79" s="52" t="str">
        <f>IF(C79&gt;0,VLOOKUP($L79,Stammdaten!$A$6:$B$8,2,FALSE),"")</f>
        <v/>
      </c>
      <c r="N79" s="50" t="str">
        <f t="shared" si="10"/>
        <v/>
      </c>
      <c r="O79" s="50" t="str">
        <f t="shared" si="11"/>
        <v/>
      </c>
      <c r="P79" s="50" t="str">
        <f t="shared" si="12"/>
        <v/>
      </c>
      <c r="Q79" s="50" t="str">
        <f t="shared" si="13"/>
        <v/>
      </c>
      <c r="R79" s="50" t="str">
        <f t="shared" si="14"/>
        <v/>
      </c>
      <c r="S79" s="50" t="str">
        <f t="shared" si="15"/>
        <v/>
      </c>
      <c r="T79" s="121"/>
      <c r="U79" s="121"/>
      <c r="V79" s="121"/>
      <c r="W79" s="121"/>
    </row>
    <row r="80" spans="1:23" x14ac:dyDescent="0.25">
      <c r="A80" s="56"/>
      <c r="B80" s="56"/>
      <c r="C80" s="63"/>
      <c r="D80" s="63"/>
      <c r="E80" s="65" t="str">
        <f t="shared" si="8"/>
        <v/>
      </c>
      <c r="F80" s="56"/>
      <c r="G80" s="46" t="str">
        <f t="shared" si="9"/>
        <v/>
      </c>
      <c r="H80" s="56"/>
      <c r="I80" s="50" t="str">
        <f>IF(C80&gt;0,VLOOKUP($B:$B,Gruppenübersicht!$A$7:$I$225,7,FALSE),"")</f>
        <v/>
      </c>
      <c r="J80" s="50" t="str">
        <f>IF(C80&gt;0,VLOOKUP($B:$B,Gruppenübersicht!$A$7:$I$225,8,FALSE),"")</f>
        <v/>
      </c>
      <c r="K80" s="50" t="str">
        <f>IF(C80&gt;0,VLOOKUP($B:$B,Gruppenübersicht!$A$7:$I$225,9,FALSE),"")</f>
        <v/>
      </c>
      <c r="L80" s="64"/>
      <c r="M80" s="52" t="str">
        <f>IF(C80&gt;0,VLOOKUP($L80,Stammdaten!$A$6:$B$8,2,FALSE),"")</f>
        <v/>
      </c>
      <c r="N80" s="50" t="str">
        <f t="shared" si="10"/>
        <v/>
      </c>
      <c r="O80" s="50" t="str">
        <f t="shared" si="11"/>
        <v/>
      </c>
      <c r="P80" s="50" t="str">
        <f t="shared" si="12"/>
        <v/>
      </c>
      <c r="Q80" s="50" t="str">
        <f t="shared" si="13"/>
        <v/>
      </c>
      <c r="R80" s="50" t="str">
        <f t="shared" si="14"/>
        <v/>
      </c>
      <c r="S80" s="50" t="str">
        <f t="shared" si="15"/>
        <v/>
      </c>
      <c r="T80" s="121"/>
      <c r="U80" s="121"/>
      <c r="V80" s="121"/>
      <c r="W80" s="121"/>
    </row>
    <row r="81" spans="1:23" x14ac:dyDescent="0.25">
      <c r="A81" s="56"/>
      <c r="B81" s="56"/>
      <c r="C81" s="63"/>
      <c r="D81" s="63"/>
      <c r="E81" s="65" t="str">
        <f t="shared" si="8"/>
        <v/>
      </c>
      <c r="F81" s="56"/>
      <c r="G81" s="46" t="str">
        <f t="shared" si="9"/>
        <v/>
      </c>
      <c r="H81" s="56"/>
      <c r="I81" s="50" t="str">
        <f>IF(C81&gt;0,VLOOKUP($B:$B,Gruppenübersicht!$A$7:$I$225,7,FALSE),"")</f>
        <v/>
      </c>
      <c r="J81" s="50" t="str">
        <f>IF(C81&gt;0,VLOOKUP($B:$B,Gruppenübersicht!$A$7:$I$225,8,FALSE),"")</f>
        <v/>
      </c>
      <c r="K81" s="50" t="str">
        <f>IF(C81&gt;0,VLOOKUP($B:$B,Gruppenübersicht!$A$7:$I$225,9,FALSE),"")</f>
        <v/>
      </c>
      <c r="L81" s="64"/>
      <c r="M81" s="52" t="str">
        <f>IF(C81&gt;0,VLOOKUP($L81,Stammdaten!$A$6:$B$8,2,FALSE),"")</f>
        <v/>
      </c>
      <c r="N81" s="50" t="str">
        <f t="shared" si="10"/>
        <v/>
      </c>
      <c r="O81" s="50" t="str">
        <f t="shared" si="11"/>
        <v/>
      </c>
      <c r="P81" s="50" t="str">
        <f t="shared" si="12"/>
        <v/>
      </c>
      <c r="Q81" s="50" t="str">
        <f t="shared" si="13"/>
        <v/>
      </c>
      <c r="R81" s="50" t="str">
        <f t="shared" si="14"/>
        <v/>
      </c>
      <c r="S81" s="50" t="str">
        <f t="shared" si="15"/>
        <v/>
      </c>
      <c r="T81" s="121"/>
      <c r="U81" s="121"/>
      <c r="V81" s="121"/>
      <c r="W81" s="121"/>
    </row>
  </sheetData>
  <sheetProtection algorithmName="SHA-512" hashValue="oWuYdMdaVmirJ5EXp501GhjX/p0AWhhUS9NOG6oteSUdXV27jeTdN4zVh8pGB9oBX6flMDZYG3zJQ3qX67g07g==" saltValue="ifgxc4MIaTTMU/IJ8aTU/w==" spinCount="100000" sheet="1" objects="1" scenarios="1"/>
  <mergeCells count="93">
    <mergeCell ref="T81:W81"/>
    <mergeCell ref="T1:W3"/>
    <mergeCell ref="L1:M3"/>
    <mergeCell ref="T76:W76"/>
    <mergeCell ref="T77:W77"/>
    <mergeCell ref="T78:W78"/>
    <mergeCell ref="T79:W79"/>
    <mergeCell ref="T80:W80"/>
    <mergeCell ref="T71:W71"/>
    <mergeCell ref="T72:W72"/>
    <mergeCell ref="T73:W73"/>
    <mergeCell ref="T74:W74"/>
    <mergeCell ref="T75:W75"/>
    <mergeCell ref="T66:W66"/>
    <mergeCell ref="T67:W67"/>
    <mergeCell ref="T68:W68"/>
    <mergeCell ref="T69:W69"/>
    <mergeCell ref="T70:W70"/>
    <mergeCell ref="T61:W61"/>
    <mergeCell ref="T62:W62"/>
    <mergeCell ref="T63:W63"/>
    <mergeCell ref="T64:W64"/>
    <mergeCell ref="T65:W65"/>
    <mergeCell ref="T56:W56"/>
    <mergeCell ref="T57:W57"/>
    <mergeCell ref="T58:W58"/>
    <mergeCell ref="T59:W59"/>
    <mergeCell ref="T60:W60"/>
    <mergeCell ref="T51:W51"/>
    <mergeCell ref="T52:W52"/>
    <mergeCell ref="T53:W53"/>
    <mergeCell ref="T54:W54"/>
    <mergeCell ref="T55:W55"/>
    <mergeCell ref="T46:W46"/>
    <mergeCell ref="T47:W47"/>
    <mergeCell ref="T48:W48"/>
    <mergeCell ref="T49:W49"/>
    <mergeCell ref="T50:W50"/>
    <mergeCell ref="T41:W41"/>
    <mergeCell ref="T42:W42"/>
    <mergeCell ref="T43:W43"/>
    <mergeCell ref="T44:W44"/>
    <mergeCell ref="T45:W45"/>
    <mergeCell ref="T36:W36"/>
    <mergeCell ref="T37:W37"/>
    <mergeCell ref="T38:W38"/>
    <mergeCell ref="T39:W39"/>
    <mergeCell ref="T40:W40"/>
    <mergeCell ref="T31:W31"/>
    <mergeCell ref="T32:W32"/>
    <mergeCell ref="T33:W33"/>
    <mergeCell ref="T34:W34"/>
    <mergeCell ref="T35:W35"/>
    <mergeCell ref="T26:W26"/>
    <mergeCell ref="T27:W27"/>
    <mergeCell ref="T28:W28"/>
    <mergeCell ref="T29:W29"/>
    <mergeCell ref="T30:W30"/>
    <mergeCell ref="T21:W21"/>
    <mergeCell ref="T22:W22"/>
    <mergeCell ref="T23:W23"/>
    <mergeCell ref="T24:W24"/>
    <mergeCell ref="T25:W25"/>
    <mergeCell ref="T16:W16"/>
    <mergeCell ref="T17:W17"/>
    <mergeCell ref="T18:W18"/>
    <mergeCell ref="T19:W19"/>
    <mergeCell ref="T20:W20"/>
    <mergeCell ref="T11:W11"/>
    <mergeCell ref="T12:W12"/>
    <mergeCell ref="T13:W13"/>
    <mergeCell ref="T14:W14"/>
    <mergeCell ref="T15:W15"/>
    <mergeCell ref="T6:W6"/>
    <mergeCell ref="T7:W7"/>
    <mergeCell ref="T8:W8"/>
    <mergeCell ref="T9:W9"/>
    <mergeCell ref="T10:W10"/>
    <mergeCell ref="T4:W4"/>
    <mergeCell ref="T5:W5"/>
    <mergeCell ref="A1:A3"/>
    <mergeCell ref="B1:B3"/>
    <mergeCell ref="F1:F3"/>
    <mergeCell ref="G1:G3"/>
    <mergeCell ref="C2:D2"/>
    <mergeCell ref="C1:D1"/>
    <mergeCell ref="E1:E3"/>
    <mergeCell ref="H1:H2"/>
    <mergeCell ref="N1:P1"/>
    <mergeCell ref="N2:P2"/>
    <mergeCell ref="Q1:S1"/>
    <mergeCell ref="Q2:S2"/>
    <mergeCell ref="I1:K2"/>
  </mergeCells>
  <pageMargins left="0.25" right="0.25" top="0.75" bottom="0.75" header="0.3" footer="0.3"/>
  <pageSetup paperSize="9" scale="53" fitToHeight="0" orientation="landscape" r:id="rId1"/>
  <headerFooter>
    <oddHeader>&amp;L&amp;D&amp;R&amp;G</oddHeader>
  </headerFooter>
  <rowBreaks count="1" manualBreakCount="1">
    <brk id="41" max="22" man="1"/>
  </rowBreaks>
  <legacyDrawingHF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Stammdaten!$A$109:$A$121</xm:f>
          </x14:formula1>
          <xm:sqref>B4</xm:sqref>
        </x14:dataValidation>
        <x14:dataValidation type="list" allowBlank="1" showInputMessage="1" showErrorMessage="1">
          <x14:formula1>
            <xm:f>Stammdaten!$A$6:$A$9</xm:f>
          </x14:formula1>
          <xm:sqref>L4:L81</xm:sqref>
        </x14:dataValidation>
        <x14:dataValidation type="list" allowBlank="1" showInputMessage="1" showErrorMessage="1">
          <x14:formula1>
            <xm:f>Stammdaten!$A$109:$A$128</xm:f>
          </x14:formula1>
          <xm:sqref>B5:B81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00"/>
  <sheetViews>
    <sheetView workbookViewId="0">
      <selection activeCell="A6" sqref="A6"/>
    </sheetView>
  </sheetViews>
  <sheetFormatPr baseColWidth="10" defaultRowHeight="15" x14ac:dyDescent="0.25"/>
  <sheetData>
    <row r="2" spans="1:4" x14ac:dyDescent="0.25">
      <c r="A2" s="8" t="s">
        <v>115</v>
      </c>
    </row>
    <row r="4" spans="1:4" x14ac:dyDescent="0.25">
      <c r="A4" s="4" t="s">
        <v>111</v>
      </c>
      <c r="B4" s="42" t="s">
        <v>1</v>
      </c>
      <c r="C4" s="42" t="s">
        <v>6</v>
      </c>
      <c r="D4" s="42" t="s">
        <v>7</v>
      </c>
    </row>
    <row r="5" spans="1:4" x14ac:dyDescent="0.25">
      <c r="A5" s="56" t="s">
        <v>117</v>
      </c>
      <c r="B5" s="41">
        <f>IF(A5&gt;0,SUMIF(Aufzeichnung!$A$4:$A981,Schlagübersicht!A5,Aufzeichnung!$N$4:$N981),"")</f>
        <v>271.84931506849313</v>
      </c>
      <c r="C5" s="41">
        <f>IF(A5&gt;0,SUMIF(Aufzeichnung!$A$4:$A981,Schlagübersicht!A5,Aufzeichnung!$O$4:$O981),"")</f>
        <v>114.65753424657534</v>
      </c>
      <c r="D5" s="41">
        <f>IF(A5&gt;0,SUMIF(Aufzeichnung!$A$4:$A981,Schlagübersicht!A5,Aufzeichnung!$P$4:$P981),"")</f>
        <v>477.1232876712329</v>
      </c>
    </row>
    <row r="6" spans="1:4" x14ac:dyDescent="0.25">
      <c r="A6" s="56"/>
      <c r="B6" s="41" t="str">
        <f>IF(A6&gt;0,SUMIF(Aufzeichnung!$A$4:$A982,Schlagübersicht!A6,Aufzeichnung!$N$4:$N982),"")</f>
        <v/>
      </c>
      <c r="C6" s="41" t="str">
        <f>IF(A6&gt;0,SUMIF(Aufzeichnung!$A$4:$A982,Schlagübersicht!A6,Aufzeichnung!$O$4:$O982),"")</f>
        <v/>
      </c>
      <c r="D6" s="41" t="str">
        <f>IF(A6&gt;0,SUMIF(Aufzeichnung!$A$4:$A982,Schlagübersicht!A6,Aufzeichnung!$P$4:$P982),"")</f>
        <v/>
      </c>
    </row>
    <row r="7" spans="1:4" x14ac:dyDescent="0.25">
      <c r="A7" s="56"/>
      <c r="B7" s="41" t="str">
        <f>IF(A7&gt;0,SUMIF(Aufzeichnung!$A$4:$A983,Schlagübersicht!A7,Aufzeichnung!$N$4:$N983),"")</f>
        <v/>
      </c>
      <c r="C7" s="41" t="str">
        <f>IF(A7&gt;0,SUMIF(Aufzeichnung!$A$4:$A983,Schlagübersicht!A7,Aufzeichnung!$O$4:$O983),"")</f>
        <v/>
      </c>
      <c r="D7" s="41" t="str">
        <f>IF(A7&gt;0,SUMIF(Aufzeichnung!$A$4:$A983,Schlagübersicht!A7,Aufzeichnung!$P$4:$P983),"")</f>
        <v/>
      </c>
    </row>
    <row r="8" spans="1:4" x14ac:dyDescent="0.25">
      <c r="A8" s="56"/>
      <c r="B8" s="41" t="str">
        <f>IF(A8&gt;0,SUMIF(Aufzeichnung!$A$4:$A984,Schlagübersicht!A8,Aufzeichnung!$N$4:$N984),"")</f>
        <v/>
      </c>
      <c r="C8" s="41" t="str">
        <f>IF(A8&gt;0,SUMIF(Aufzeichnung!$A$4:$A984,Schlagübersicht!A8,Aufzeichnung!$O$4:$O984),"")</f>
        <v/>
      </c>
      <c r="D8" s="41" t="str">
        <f>IF(A8&gt;0,SUMIF(Aufzeichnung!$A$4:$A984,Schlagübersicht!A8,Aufzeichnung!$P$4:$P984),"")</f>
        <v/>
      </c>
    </row>
    <row r="9" spans="1:4" x14ac:dyDescent="0.25">
      <c r="A9" s="56"/>
      <c r="B9" s="41" t="str">
        <f>IF(A9&gt;0,SUMIF(Aufzeichnung!$A$4:$A985,Schlagübersicht!A9,Aufzeichnung!$N$4:$N985),"")</f>
        <v/>
      </c>
      <c r="C9" s="41" t="str">
        <f>IF(A9&gt;0,SUMIF(Aufzeichnung!$A$4:$A985,Schlagübersicht!A9,Aufzeichnung!$O$4:$O985),"")</f>
        <v/>
      </c>
      <c r="D9" s="41" t="str">
        <f>IF(A9&gt;0,SUMIF(Aufzeichnung!$A$4:$A985,Schlagübersicht!A9,Aufzeichnung!$P$4:$P985),"")</f>
        <v/>
      </c>
    </row>
    <row r="10" spans="1:4" x14ac:dyDescent="0.25">
      <c r="A10" s="56"/>
      <c r="B10" s="41" t="str">
        <f>IF(A10&gt;0,SUMIF(Aufzeichnung!$A$4:$A986,Schlagübersicht!A10,Aufzeichnung!$N$4:$N986),"")</f>
        <v/>
      </c>
      <c r="C10" s="41" t="str">
        <f>IF(A10&gt;0,SUMIF(Aufzeichnung!$A$4:$A986,Schlagübersicht!A10,Aufzeichnung!$O$4:$O986),"")</f>
        <v/>
      </c>
      <c r="D10" s="41" t="str">
        <f>IF(A10&gt;0,SUMIF(Aufzeichnung!$A$4:$A986,Schlagübersicht!A10,Aufzeichnung!$P$4:$P986),"")</f>
        <v/>
      </c>
    </row>
    <row r="11" spans="1:4" x14ac:dyDescent="0.25">
      <c r="A11" s="56"/>
      <c r="B11" s="41" t="str">
        <f>IF(A11&gt;0,SUMIF(Aufzeichnung!$A$4:$A987,Schlagübersicht!A11,Aufzeichnung!$N$4:$N987),"")</f>
        <v/>
      </c>
      <c r="C11" s="41" t="str">
        <f>IF(A11&gt;0,SUMIF(Aufzeichnung!$A$4:$A987,Schlagübersicht!A11,Aufzeichnung!$O$4:$O987),"")</f>
        <v/>
      </c>
      <c r="D11" s="41" t="str">
        <f>IF(A11&gt;0,SUMIF(Aufzeichnung!$A$4:$A987,Schlagübersicht!A11,Aufzeichnung!$P$4:$P987),"")</f>
        <v/>
      </c>
    </row>
    <row r="12" spans="1:4" x14ac:dyDescent="0.25">
      <c r="A12" s="56"/>
      <c r="B12" s="41" t="str">
        <f>IF(A12&gt;0,SUMIF(Aufzeichnung!$A$4:$A988,Schlagübersicht!A12,Aufzeichnung!$N$4:$N988),"")</f>
        <v/>
      </c>
      <c r="C12" s="41" t="str">
        <f>IF(A12&gt;0,SUMIF(Aufzeichnung!$A$4:$A988,Schlagübersicht!A12,Aufzeichnung!$O$4:$O988),"")</f>
        <v/>
      </c>
      <c r="D12" s="41" t="str">
        <f>IF(A12&gt;0,SUMIF(Aufzeichnung!$A$4:$A988,Schlagübersicht!A12,Aufzeichnung!$P$4:$P988),"")</f>
        <v/>
      </c>
    </row>
    <row r="13" spans="1:4" x14ac:dyDescent="0.25">
      <c r="A13" s="56"/>
      <c r="B13" s="41" t="str">
        <f>IF(A13&gt;0,SUMIF(Aufzeichnung!$A$4:$A989,Schlagübersicht!A13,Aufzeichnung!$N$4:$N989),"")</f>
        <v/>
      </c>
      <c r="C13" s="41" t="str">
        <f>IF(A13&gt;0,SUMIF(Aufzeichnung!$A$4:$A989,Schlagübersicht!A13,Aufzeichnung!$O$4:$O989),"")</f>
        <v/>
      </c>
      <c r="D13" s="41" t="str">
        <f>IF(A13&gt;0,SUMIF(Aufzeichnung!$A$4:$A989,Schlagübersicht!A13,Aufzeichnung!$P$4:$P989),"")</f>
        <v/>
      </c>
    </row>
    <row r="14" spans="1:4" x14ac:dyDescent="0.25">
      <c r="A14" s="56"/>
      <c r="B14" s="41" t="str">
        <f>IF(A14&gt;0,SUMIF(Aufzeichnung!$A$4:$A990,Schlagübersicht!A14,Aufzeichnung!$N$4:$N990),"")</f>
        <v/>
      </c>
      <c r="C14" s="41" t="str">
        <f>IF(A14&gt;0,SUMIF(Aufzeichnung!$A$4:$A990,Schlagübersicht!A14,Aufzeichnung!$O$4:$O990),"")</f>
        <v/>
      </c>
      <c r="D14" s="41" t="str">
        <f>IF(A14&gt;0,SUMIF(Aufzeichnung!$A$4:$A990,Schlagübersicht!A14,Aufzeichnung!$P$4:$P990),"")</f>
        <v/>
      </c>
    </row>
    <row r="15" spans="1:4" x14ac:dyDescent="0.25">
      <c r="A15" s="56"/>
      <c r="B15" s="41" t="str">
        <f>IF(A15&gt;0,SUMIF(Aufzeichnung!$A$4:$A991,Schlagübersicht!A15,Aufzeichnung!$N$4:$N991),"")</f>
        <v/>
      </c>
      <c r="C15" s="41" t="str">
        <f>IF(A15&gt;0,SUMIF(Aufzeichnung!$A$4:$A991,Schlagübersicht!A15,Aufzeichnung!$O$4:$O991),"")</f>
        <v/>
      </c>
      <c r="D15" s="41" t="str">
        <f>IF(A15&gt;0,SUMIF(Aufzeichnung!$A$4:$A991,Schlagübersicht!A15,Aufzeichnung!$P$4:$P991),"")</f>
        <v/>
      </c>
    </row>
    <row r="16" spans="1:4" x14ac:dyDescent="0.25">
      <c r="A16" s="56"/>
      <c r="B16" s="41" t="str">
        <f>IF(A16&gt;0,SUMIF(Aufzeichnung!$A$4:$A992,Schlagübersicht!A16,Aufzeichnung!$N$4:$N992),"")</f>
        <v/>
      </c>
      <c r="C16" s="41" t="str">
        <f>IF(A16&gt;0,SUMIF(Aufzeichnung!$A$4:$A992,Schlagübersicht!A16,Aufzeichnung!$O$4:$O992),"")</f>
        <v/>
      </c>
      <c r="D16" s="41" t="str">
        <f>IF(A16&gt;0,SUMIF(Aufzeichnung!$A$4:$A992,Schlagübersicht!A16,Aufzeichnung!$P$4:$P992),"")</f>
        <v/>
      </c>
    </row>
    <row r="17" spans="1:4" x14ac:dyDescent="0.25">
      <c r="A17" s="56"/>
      <c r="B17" s="41" t="str">
        <f>IF(A17&gt;0,SUMIF(Aufzeichnung!$A$4:$A993,Schlagübersicht!A17,Aufzeichnung!$N$4:$N993),"")</f>
        <v/>
      </c>
      <c r="C17" s="41" t="str">
        <f>IF(A17&gt;0,SUMIF(Aufzeichnung!$A$4:$A993,Schlagübersicht!A17,Aufzeichnung!$O$4:$O993),"")</f>
        <v/>
      </c>
      <c r="D17" s="41" t="str">
        <f>IF(A17&gt;0,SUMIF(Aufzeichnung!$A$4:$A993,Schlagübersicht!A17,Aufzeichnung!$P$4:$P993),"")</f>
        <v/>
      </c>
    </row>
    <row r="18" spans="1:4" x14ac:dyDescent="0.25">
      <c r="A18" s="56"/>
      <c r="B18" s="41" t="str">
        <f>IF(A18&gt;0,SUMIF(Aufzeichnung!$A$4:$A994,Schlagübersicht!A18,Aufzeichnung!$N$4:$N994),"")</f>
        <v/>
      </c>
      <c r="C18" s="41" t="str">
        <f>IF(A18&gt;0,SUMIF(Aufzeichnung!$A$4:$A994,Schlagübersicht!A18,Aufzeichnung!$O$4:$O994),"")</f>
        <v/>
      </c>
      <c r="D18" s="41" t="str">
        <f>IF(A18&gt;0,SUMIF(Aufzeichnung!$A$4:$A994,Schlagübersicht!A18,Aufzeichnung!$P$4:$P994),"")</f>
        <v/>
      </c>
    </row>
    <row r="19" spans="1:4" x14ac:dyDescent="0.25">
      <c r="A19" s="56"/>
      <c r="B19" s="41" t="str">
        <f>IF(A19&gt;0,SUMIF(Aufzeichnung!$A$4:$A995,Schlagübersicht!A19,Aufzeichnung!$N$4:$N995),"")</f>
        <v/>
      </c>
      <c r="C19" s="41" t="str">
        <f>IF(A19&gt;0,SUMIF(Aufzeichnung!$A$4:$A995,Schlagübersicht!A19,Aufzeichnung!$O$4:$O995),"")</f>
        <v/>
      </c>
      <c r="D19" s="41" t="str">
        <f>IF(A19&gt;0,SUMIF(Aufzeichnung!$A$4:$A995,Schlagübersicht!A19,Aufzeichnung!$P$4:$P995),"")</f>
        <v/>
      </c>
    </row>
    <row r="20" spans="1:4" x14ac:dyDescent="0.25">
      <c r="A20" s="56"/>
      <c r="B20" s="41" t="str">
        <f>IF(A20&gt;0,SUMIF(Aufzeichnung!$A$4:$A996,Schlagübersicht!A20,Aufzeichnung!$N$4:$N996),"")</f>
        <v/>
      </c>
      <c r="C20" s="41" t="str">
        <f>IF(A20&gt;0,SUMIF(Aufzeichnung!$A$4:$A996,Schlagübersicht!A20,Aufzeichnung!$O$4:$O996),"")</f>
        <v/>
      </c>
      <c r="D20" s="41" t="str">
        <f>IF(A20&gt;0,SUMIF(Aufzeichnung!$A$4:$A996,Schlagübersicht!A20,Aufzeichnung!$P$4:$P996),"")</f>
        <v/>
      </c>
    </row>
    <row r="21" spans="1:4" x14ac:dyDescent="0.25">
      <c r="A21" s="56"/>
      <c r="B21" s="41" t="str">
        <f>IF(A21&gt;0,SUMIF(Aufzeichnung!$A$4:$A997,Schlagübersicht!A21,Aufzeichnung!$N$4:$N997),"")</f>
        <v/>
      </c>
      <c r="C21" s="41" t="str">
        <f>IF(A21&gt;0,SUMIF(Aufzeichnung!$A$4:$A997,Schlagübersicht!A21,Aufzeichnung!$O$4:$O997),"")</f>
        <v/>
      </c>
      <c r="D21" s="41" t="str">
        <f>IF(A21&gt;0,SUMIF(Aufzeichnung!$A$4:$A997,Schlagübersicht!A21,Aufzeichnung!$P$4:$P997),"")</f>
        <v/>
      </c>
    </row>
    <row r="22" spans="1:4" x14ac:dyDescent="0.25">
      <c r="A22" s="56"/>
      <c r="B22" s="41" t="str">
        <f>IF(A22&gt;0,SUMIF(Aufzeichnung!$A$4:$A998,Schlagübersicht!A22,Aufzeichnung!$N$4:$N998),"")</f>
        <v/>
      </c>
      <c r="C22" s="41" t="str">
        <f>IF(A22&gt;0,SUMIF(Aufzeichnung!$A$4:$A998,Schlagübersicht!A22,Aufzeichnung!$O$4:$O998),"")</f>
        <v/>
      </c>
      <c r="D22" s="41" t="str">
        <f>IF(A22&gt;0,SUMIF(Aufzeichnung!$A$4:$A998,Schlagübersicht!A22,Aufzeichnung!$P$4:$P998),"")</f>
        <v/>
      </c>
    </row>
    <row r="23" spans="1:4" x14ac:dyDescent="0.25">
      <c r="A23" s="56"/>
      <c r="B23" s="41" t="str">
        <f>IF(A23&gt;0,SUMIF(Aufzeichnung!$A$4:$A999,Schlagübersicht!A23,Aufzeichnung!$N$4:$N999),"")</f>
        <v/>
      </c>
      <c r="C23" s="41" t="str">
        <f>IF(A23&gt;0,SUMIF(Aufzeichnung!$A$4:$A999,Schlagübersicht!A23,Aufzeichnung!$O$4:$O999),"")</f>
        <v/>
      </c>
      <c r="D23" s="41" t="str">
        <f>IF(A23&gt;0,SUMIF(Aufzeichnung!$A$4:$A999,Schlagübersicht!A23,Aufzeichnung!$P$4:$P999),"")</f>
        <v/>
      </c>
    </row>
    <row r="24" spans="1:4" x14ac:dyDescent="0.25">
      <c r="A24" s="56"/>
      <c r="B24" s="41" t="str">
        <f>IF(A24&gt;0,SUMIF(Aufzeichnung!$A$4:$A1000,Schlagübersicht!A24,Aufzeichnung!$N$4:$N1000),"")</f>
        <v/>
      </c>
      <c r="C24" s="41" t="str">
        <f>IF(A24&gt;0,SUMIF(Aufzeichnung!$A$4:$A1000,Schlagübersicht!A24,Aufzeichnung!$O$4:$O1000),"")</f>
        <v/>
      </c>
      <c r="D24" s="41" t="str">
        <f>IF(A24&gt;0,SUMIF(Aufzeichnung!$A$4:$A1000,Schlagübersicht!A24,Aufzeichnung!$P$4:$P1000),"")</f>
        <v/>
      </c>
    </row>
    <row r="25" spans="1:4" x14ac:dyDescent="0.25">
      <c r="A25" s="56"/>
      <c r="B25" s="41" t="str">
        <f>IF(A25&gt;0,SUMIF(Aufzeichnung!$A$4:$A1001,Schlagübersicht!A25,Aufzeichnung!$N$4:$N1001),"")</f>
        <v/>
      </c>
      <c r="C25" s="41" t="str">
        <f>IF(A25&gt;0,SUMIF(Aufzeichnung!$A$4:$A1001,Schlagübersicht!A25,Aufzeichnung!$O$4:$O1001),"")</f>
        <v/>
      </c>
      <c r="D25" s="41" t="str">
        <f>IF(A25&gt;0,SUMIF(Aufzeichnung!$A$4:$A1001,Schlagübersicht!A25,Aufzeichnung!$P$4:$P1001),"")</f>
        <v/>
      </c>
    </row>
    <row r="26" spans="1:4" x14ac:dyDescent="0.25">
      <c r="A26" s="56"/>
      <c r="B26" s="41" t="str">
        <f>IF(A26&gt;0,SUMIF(Aufzeichnung!$A$4:$A1002,Schlagübersicht!A26,Aufzeichnung!$N$4:$N1002),"")</f>
        <v/>
      </c>
      <c r="C26" s="41" t="str">
        <f>IF(A26&gt;0,SUMIF(Aufzeichnung!$A$4:$A1002,Schlagübersicht!A26,Aufzeichnung!$O$4:$O1002),"")</f>
        <v/>
      </c>
      <c r="D26" s="41" t="str">
        <f>IF(A26&gt;0,SUMIF(Aufzeichnung!$A$4:$A1002,Schlagübersicht!A26,Aufzeichnung!$P$4:$P1002),"")</f>
        <v/>
      </c>
    </row>
    <row r="27" spans="1:4" x14ac:dyDescent="0.25">
      <c r="A27" s="56"/>
      <c r="B27" s="41" t="str">
        <f>IF(A27&gt;0,SUMIF(Aufzeichnung!$A$4:$A1003,Schlagübersicht!A27,Aufzeichnung!$N$4:$N1003),"")</f>
        <v/>
      </c>
      <c r="C27" s="41" t="str">
        <f>IF(A27&gt;0,SUMIF(Aufzeichnung!$A$4:$A1003,Schlagübersicht!A27,Aufzeichnung!$O$4:$O1003),"")</f>
        <v/>
      </c>
      <c r="D27" s="41" t="str">
        <f>IF(A27&gt;0,SUMIF(Aufzeichnung!$A$4:$A1003,Schlagübersicht!A27,Aufzeichnung!$P$4:$P1003),"")</f>
        <v/>
      </c>
    </row>
    <row r="28" spans="1:4" x14ac:dyDescent="0.25">
      <c r="A28" s="56"/>
      <c r="B28" s="41" t="str">
        <f>IF(A28&gt;0,SUMIF(Aufzeichnung!$A$4:$A1004,Schlagübersicht!A28,Aufzeichnung!$N$4:$N1004),"")</f>
        <v/>
      </c>
      <c r="C28" s="41" t="str">
        <f>IF(A28&gt;0,SUMIF(Aufzeichnung!$A$4:$A1004,Schlagübersicht!A28,Aufzeichnung!$O$4:$O1004),"")</f>
        <v/>
      </c>
      <c r="D28" s="41" t="str">
        <f>IF(A28&gt;0,SUMIF(Aufzeichnung!$A$4:$A1004,Schlagübersicht!A28,Aufzeichnung!$P$4:$P1004),"")</f>
        <v/>
      </c>
    </row>
    <row r="29" spans="1:4" x14ac:dyDescent="0.25">
      <c r="A29" s="56"/>
      <c r="B29" s="41" t="str">
        <f>IF(A29&gt;0,SUMIF(Aufzeichnung!$A$4:$A1005,Schlagübersicht!A29,Aufzeichnung!$N$4:$N1005),"")</f>
        <v/>
      </c>
      <c r="C29" s="41" t="str">
        <f>IF(A29&gt;0,SUMIF(Aufzeichnung!$A$4:$A1005,Schlagübersicht!A29,Aufzeichnung!$O$4:$O1005),"")</f>
        <v/>
      </c>
      <c r="D29" s="41" t="str">
        <f>IF(A29&gt;0,SUMIF(Aufzeichnung!$A$4:$A1005,Schlagübersicht!A29,Aufzeichnung!$P$4:$P1005),"")</f>
        <v/>
      </c>
    </row>
    <row r="30" spans="1:4" x14ac:dyDescent="0.25">
      <c r="A30" s="56"/>
      <c r="B30" s="41" t="str">
        <f>IF(A30&gt;0,SUMIF(Aufzeichnung!$A$4:$A1006,Schlagübersicht!A30,Aufzeichnung!$N$4:$N1006),"")</f>
        <v/>
      </c>
      <c r="C30" s="41" t="str">
        <f>IF(A30&gt;0,SUMIF(Aufzeichnung!$A$4:$A1006,Schlagübersicht!A30,Aufzeichnung!$O$4:$O1006),"")</f>
        <v/>
      </c>
      <c r="D30" s="41" t="str">
        <f>IF(A30&gt;0,SUMIF(Aufzeichnung!$A$4:$A1006,Schlagübersicht!A30,Aufzeichnung!$P$4:$P1006),"")</f>
        <v/>
      </c>
    </row>
    <row r="31" spans="1:4" x14ac:dyDescent="0.25">
      <c r="A31" s="56"/>
      <c r="B31" s="41" t="str">
        <f>IF(A31&gt;0,SUMIF(Aufzeichnung!$A$4:$A1007,Schlagübersicht!A31,Aufzeichnung!$N$4:$N1007),"")</f>
        <v/>
      </c>
      <c r="C31" s="41" t="str">
        <f>IF(A31&gt;0,SUMIF(Aufzeichnung!$A$4:$A1007,Schlagübersicht!A31,Aufzeichnung!$O$4:$O1007),"")</f>
        <v/>
      </c>
      <c r="D31" s="41" t="str">
        <f>IF(A31&gt;0,SUMIF(Aufzeichnung!$A$4:$A1007,Schlagübersicht!A31,Aufzeichnung!$P$4:$P1007),"")</f>
        <v/>
      </c>
    </row>
    <row r="32" spans="1:4" x14ac:dyDescent="0.25">
      <c r="A32" s="56"/>
      <c r="B32" s="41" t="str">
        <f>IF(A32&gt;0,SUMIF(Aufzeichnung!$A$4:$A1008,Schlagübersicht!A32,Aufzeichnung!$N$4:$N1008),"")</f>
        <v/>
      </c>
      <c r="C32" s="41" t="str">
        <f>IF(A32&gt;0,SUMIF(Aufzeichnung!$A$4:$A1008,Schlagübersicht!A32,Aufzeichnung!$O$4:$O1008),"")</f>
        <v/>
      </c>
      <c r="D32" s="41" t="str">
        <f>IF(A32&gt;0,SUMIF(Aufzeichnung!$A$4:$A1008,Schlagübersicht!A32,Aufzeichnung!$P$4:$P1008),"")</f>
        <v/>
      </c>
    </row>
    <row r="33" spans="1:4" x14ac:dyDescent="0.25">
      <c r="A33" s="56"/>
      <c r="B33" s="41" t="str">
        <f>IF(A33&gt;0,SUMIF(Aufzeichnung!$A$4:$A1009,Schlagübersicht!A33,Aufzeichnung!$N$4:$N1009),"")</f>
        <v/>
      </c>
      <c r="C33" s="41" t="str">
        <f>IF(A33&gt;0,SUMIF(Aufzeichnung!$A$4:$A1009,Schlagübersicht!A33,Aufzeichnung!$O$4:$O1009),"")</f>
        <v/>
      </c>
      <c r="D33" s="41" t="str">
        <f>IF(A33&gt;0,SUMIF(Aufzeichnung!$A$4:$A1009,Schlagübersicht!A33,Aufzeichnung!$P$4:$P1009),"")</f>
        <v/>
      </c>
    </row>
    <row r="34" spans="1:4" x14ac:dyDescent="0.25">
      <c r="A34" s="56"/>
      <c r="B34" s="41" t="str">
        <f>IF(A34&gt;0,SUMIF(Aufzeichnung!$A$4:$A1010,Schlagübersicht!A34,Aufzeichnung!$N$4:$N1010),"")</f>
        <v/>
      </c>
      <c r="C34" s="41" t="str">
        <f>IF(A34&gt;0,SUMIF(Aufzeichnung!$A$4:$A1010,Schlagübersicht!A34,Aufzeichnung!$O$4:$O1010),"")</f>
        <v/>
      </c>
      <c r="D34" s="41" t="str">
        <f>IF(A34&gt;0,SUMIF(Aufzeichnung!$A$4:$A1010,Schlagübersicht!A34,Aufzeichnung!$P$4:$P1010),"")</f>
        <v/>
      </c>
    </row>
    <row r="35" spans="1:4" x14ac:dyDescent="0.25">
      <c r="A35" s="56"/>
      <c r="B35" s="41" t="str">
        <f>IF(A35&gt;0,SUMIF(Aufzeichnung!$A$4:$A1011,Schlagübersicht!A35,Aufzeichnung!$N$4:$N1011),"")</f>
        <v/>
      </c>
      <c r="C35" s="41" t="str">
        <f>IF(A35&gt;0,SUMIF(Aufzeichnung!$A$4:$A1011,Schlagübersicht!A35,Aufzeichnung!$O$4:$O1011),"")</f>
        <v/>
      </c>
      <c r="D35" s="41" t="str">
        <f>IF(A35&gt;0,SUMIF(Aufzeichnung!$A$4:$A1011,Schlagübersicht!A35,Aufzeichnung!$P$4:$P1011),"")</f>
        <v/>
      </c>
    </row>
    <row r="36" spans="1:4" x14ac:dyDescent="0.25">
      <c r="A36" s="56"/>
      <c r="B36" s="41" t="str">
        <f>IF(A36&gt;0,SUMIF(Aufzeichnung!$A$4:$A1012,Schlagübersicht!A36,Aufzeichnung!$N$4:$N1012),"")</f>
        <v/>
      </c>
      <c r="C36" s="41" t="str">
        <f>IF(A36&gt;0,SUMIF(Aufzeichnung!$A$4:$A1012,Schlagübersicht!A36,Aufzeichnung!$O$4:$O1012),"")</f>
        <v/>
      </c>
      <c r="D36" s="41" t="str">
        <f>IF(A36&gt;0,SUMIF(Aufzeichnung!$A$4:$A1012,Schlagübersicht!A36,Aufzeichnung!$P$4:$P1012),"")</f>
        <v/>
      </c>
    </row>
    <row r="37" spans="1:4" x14ac:dyDescent="0.25">
      <c r="A37" s="56"/>
      <c r="B37" s="41" t="str">
        <f>IF(A37&gt;0,SUMIF(Aufzeichnung!$A$4:$A1013,Schlagübersicht!A37,Aufzeichnung!$N$4:$N1013),"")</f>
        <v/>
      </c>
      <c r="C37" s="41" t="str">
        <f>IF(A37&gt;0,SUMIF(Aufzeichnung!$A$4:$A1013,Schlagübersicht!A37,Aufzeichnung!$O$4:$O1013),"")</f>
        <v/>
      </c>
      <c r="D37" s="41" t="str">
        <f>IF(A37&gt;0,SUMIF(Aufzeichnung!$A$4:$A1013,Schlagübersicht!A37,Aufzeichnung!$P$4:$P1013),"")</f>
        <v/>
      </c>
    </row>
    <row r="38" spans="1:4" x14ac:dyDescent="0.25">
      <c r="A38" s="56"/>
      <c r="B38" s="41" t="str">
        <f>IF(A38&gt;0,SUMIF(Aufzeichnung!$A$4:$A1014,Schlagübersicht!A38,Aufzeichnung!$N$4:$N1014),"")</f>
        <v/>
      </c>
      <c r="C38" s="41" t="str">
        <f>IF(A38&gt;0,SUMIF(Aufzeichnung!$A$4:$A1014,Schlagübersicht!A38,Aufzeichnung!$O$4:$O1014),"")</f>
        <v/>
      </c>
      <c r="D38" s="41" t="str">
        <f>IF(A38&gt;0,SUMIF(Aufzeichnung!$A$4:$A1014,Schlagübersicht!A38,Aufzeichnung!$P$4:$P1014),"")</f>
        <v/>
      </c>
    </row>
    <row r="39" spans="1:4" x14ac:dyDescent="0.25">
      <c r="A39" s="56"/>
      <c r="B39" s="41" t="str">
        <f>IF(A39&gt;0,SUMIF(Aufzeichnung!$A$4:$A1015,Schlagübersicht!A39,Aufzeichnung!$N$4:$N1015),"")</f>
        <v/>
      </c>
      <c r="C39" s="41" t="str">
        <f>IF(A39&gt;0,SUMIF(Aufzeichnung!$A$4:$A1015,Schlagübersicht!A39,Aufzeichnung!$O$4:$O1015),"")</f>
        <v/>
      </c>
      <c r="D39" s="41" t="str">
        <f>IF(A39&gt;0,SUMIF(Aufzeichnung!$A$4:$A1015,Schlagübersicht!A39,Aufzeichnung!$P$4:$P1015),"")</f>
        <v/>
      </c>
    </row>
    <row r="40" spans="1:4" x14ac:dyDescent="0.25">
      <c r="A40" s="56"/>
      <c r="B40" s="41" t="str">
        <f>IF(A40&gt;0,SUMIF(Aufzeichnung!$A$4:$A1016,Schlagübersicht!A40,Aufzeichnung!$N$4:$N1016),"")</f>
        <v/>
      </c>
      <c r="C40" s="41" t="str">
        <f>IF(A40&gt;0,SUMIF(Aufzeichnung!$A$4:$A1016,Schlagübersicht!A40,Aufzeichnung!$O$4:$O1016),"")</f>
        <v/>
      </c>
      <c r="D40" s="41" t="str">
        <f>IF(A40&gt;0,SUMIF(Aufzeichnung!$A$4:$A1016,Schlagübersicht!A40,Aufzeichnung!$P$4:$P1016),"")</f>
        <v/>
      </c>
    </row>
    <row r="41" spans="1:4" x14ac:dyDescent="0.25">
      <c r="A41" s="56"/>
      <c r="B41" s="41" t="str">
        <f>IF(A41&gt;0,SUMIF(Aufzeichnung!$A$4:$A1017,Schlagübersicht!A41,Aufzeichnung!$N$4:$N1017),"")</f>
        <v/>
      </c>
      <c r="C41" s="41" t="str">
        <f>IF(A41&gt;0,SUMIF(Aufzeichnung!$A$4:$A1017,Schlagübersicht!A41,Aufzeichnung!$O$4:$O1017),"")</f>
        <v/>
      </c>
      <c r="D41" s="41" t="str">
        <f>IF(A41&gt;0,SUMIF(Aufzeichnung!$A$4:$A1017,Schlagübersicht!A41,Aufzeichnung!$P$4:$P1017),"")</f>
        <v/>
      </c>
    </row>
    <row r="42" spans="1:4" x14ac:dyDescent="0.25">
      <c r="A42" s="56"/>
      <c r="B42" s="41" t="str">
        <f>IF(A42&gt;0,SUMIF(Aufzeichnung!$A$4:$A1018,Schlagübersicht!A42,Aufzeichnung!$N$4:$N1018),"")</f>
        <v/>
      </c>
      <c r="C42" s="41" t="str">
        <f>IF(A42&gt;0,SUMIF(Aufzeichnung!$A$4:$A1018,Schlagübersicht!A42,Aufzeichnung!$O$4:$O1018),"")</f>
        <v/>
      </c>
      <c r="D42" s="41" t="str">
        <f>IF(A42&gt;0,SUMIF(Aufzeichnung!$A$4:$A1018,Schlagübersicht!A42,Aufzeichnung!$P$4:$P1018),"")</f>
        <v/>
      </c>
    </row>
    <row r="43" spans="1:4" x14ac:dyDescent="0.25">
      <c r="A43" s="56"/>
      <c r="B43" s="41" t="str">
        <f>IF(A43&gt;0,SUMIF(Aufzeichnung!$A$4:$A1019,Schlagübersicht!A43,Aufzeichnung!$N$4:$N1019),"")</f>
        <v/>
      </c>
      <c r="C43" s="41" t="str">
        <f>IF(A43&gt;0,SUMIF(Aufzeichnung!$A$4:$A1019,Schlagübersicht!A43,Aufzeichnung!$O$4:$O1019),"")</f>
        <v/>
      </c>
      <c r="D43" s="41" t="str">
        <f>IF(A43&gt;0,SUMIF(Aufzeichnung!$A$4:$A1019,Schlagübersicht!A43,Aufzeichnung!$P$4:$P1019),"")</f>
        <v/>
      </c>
    </row>
    <row r="44" spans="1:4" x14ac:dyDescent="0.25">
      <c r="A44" s="56"/>
      <c r="B44" s="41" t="str">
        <f>IF(A44&gt;0,SUMIF(Aufzeichnung!$A$4:$A1020,Schlagübersicht!A44,Aufzeichnung!$N$4:$N1020),"")</f>
        <v/>
      </c>
      <c r="C44" s="41" t="str">
        <f>IF(A44&gt;0,SUMIF(Aufzeichnung!$A$4:$A1020,Schlagübersicht!A44,Aufzeichnung!$O$4:$O1020),"")</f>
        <v/>
      </c>
      <c r="D44" s="41" t="str">
        <f>IF(A44&gt;0,SUMIF(Aufzeichnung!$A$4:$A1020,Schlagübersicht!A44,Aufzeichnung!$P$4:$P1020),"")</f>
        <v/>
      </c>
    </row>
    <row r="45" spans="1:4" x14ac:dyDescent="0.25">
      <c r="A45" s="56"/>
      <c r="B45" s="41" t="str">
        <f>IF(A45&gt;0,SUMIF(Aufzeichnung!$A$4:$A1021,Schlagübersicht!A45,Aufzeichnung!$N$4:$N1021),"")</f>
        <v/>
      </c>
      <c r="C45" s="41" t="str">
        <f>IF(A45&gt;0,SUMIF(Aufzeichnung!$A$4:$A1021,Schlagübersicht!A45,Aufzeichnung!$O$4:$O1021),"")</f>
        <v/>
      </c>
      <c r="D45" s="41" t="str">
        <f>IF(A45&gt;0,SUMIF(Aufzeichnung!$A$4:$A1021,Schlagübersicht!A45,Aufzeichnung!$P$4:$P1021),"")</f>
        <v/>
      </c>
    </row>
    <row r="46" spans="1:4" x14ac:dyDescent="0.25">
      <c r="A46" s="56"/>
      <c r="B46" s="41" t="str">
        <f>IF(A46&gt;0,SUMIF(Aufzeichnung!$A$4:$A1022,Schlagübersicht!A46,Aufzeichnung!$N$4:$N1022),"")</f>
        <v/>
      </c>
      <c r="C46" s="41" t="str">
        <f>IF(A46&gt;0,SUMIF(Aufzeichnung!$A$4:$A1022,Schlagübersicht!A46,Aufzeichnung!$O$4:$O1022),"")</f>
        <v/>
      </c>
      <c r="D46" s="41" t="str">
        <f>IF(A46&gt;0,SUMIF(Aufzeichnung!$A$4:$A1022,Schlagübersicht!A46,Aufzeichnung!$P$4:$P1022),"")</f>
        <v/>
      </c>
    </row>
    <row r="47" spans="1:4" x14ac:dyDescent="0.25">
      <c r="A47" s="56"/>
      <c r="B47" s="41" t="str">
        <f>IF(A47&gt;0,SUMIF(Aufzeichnung!$A$4:$A1023,Schlagübersicht!A47,Aufzeichnung!$N$4:$N1023),"")</f>
        <v/>
      </c>
      <c r="C47" s="41" t="str">
        <f>IF(A47&gt;0,SUMIF(Aufzeichnung!$A$4:$A1023,Schlagübersicht!A47,Aufzeichnung!$O$4:$O1023),"")</f>
        <v/>
      </c>
      <c r="D47" s="41" t="str">
        <f>IF(A47&gt;0,SUMIF(Aufzeichnung!$A$4:$A1023,Schlagübersicht!A47,Aufzeichnung!$P$4:$P1023),"")</f>
        <v/>
      </c>
    </row>
    <row r="48" spans="1:4" x14ac:dyDescent="0.25">
      <c r="A48" s="56"/>
      <c r="B48" s="41" t="str">
        <f>IF(A48&gt;0,SUMIF(Aufzeichnung!$A$4:$A1024,Schlagübersicht!A48,Aufzeichnung!$N$4:$N1024),"")</f>
        <v/>
      </c>
      <c r="C48" s="41" t="str">
        <f>IF(A48&gt;0,SUMIF(Aufzeichnung!$A$4:$A1024,Schlagübersicht!A48,Aufzeichnung!$O$4:$O1024),"")</f>
        <v/>
      </c>
      <c r="D48" s="41" t="str">
        <f>IF(A48&gt;0,SUMIF(Aufzeichnung!$A$4:$A1024,Schlagübersicht!A48,Aufzeichnung!$P$4:$P1024),"")</f>
        <v/>
      </c>
    </row>
    <row r="49" spans="1:4" x14ac:dyDescent="0.25">
      <c r="A49" s="56"/>
      <c r="B49" s="41" t="str">
        <f>IF(A49&gt;0,SUMIF(Aufzeichnung!$A$4:$A1025,Schlagübersicht!A49,Aufzeichnung!$N$4:$N1025),"")</f>
        <v/>
      </c>
      <c r="C49" s="41" t="str">
        <f>IF(A49&gt;0,SUMIF(Aufzeichnung!$A$4:$A1025,Schlagübersicht!A49,Aufzeichnung!$O$4:$O1025),"")</f>
        <v/>
      </c>
      <c r="D49" s="41" t="str">
        <f>IF(A49&gt;0,SUMIF(Aufzeichnung!$A$4:$A1025,Schlagübersicht!A49,Aufzeichnung!$P$4:$P1025),"")</f>
        <v/>
      </c>
    </row>
    <row r="50" spans="1:4" x14ac:dyDescent="0.25">
      <c r="A50" s="56"/>
      <c r="B50" s="41" t="str">
        <f>IF(A50&gt;0,SUMIF(Aufzeichnung!$A$4:$A1026,Schlagübersicht!A50,Aufzeichnung!$N$4:$N1026),"")</f>
        <v/>
      </c>
      <c r="C50" s="41" t="str">
        <f>IF(A50&gt;0,SUMIF(Aufzeichnung!$A$4:$A1026,Schlagübersicht!A50,Aufzeichnung!$O$4:$O1026),"")</f>
        <v/>
      </c>
      <c r="D50" s="41" t="str">
        <f>IF(A50&gt;0,SUMIF(Aufzeichnung!$A$4:$A1026,Schlagübersicht!A50,Aufzeichnung!$P$4:$P1026),"")</f>
        <v/>
      </c>
    </row>
    <row r="51" spans="1:4" x14ac:dyDescent="0.25">
      <c r="A51" s="1"/>
      <c r="B51" s="40" t="str">
        <f>IF(A51&gt;0,SUMIF(Aufzeichnung!$A$4:$A1027,Schlagübersicht!A51,Aufzeichnung!$N$4:$N1027),"")</f>
        <v/>
      </c>
      <c r="C51" s="40" t="str">
        <f>IF(A51&gt;0,SUMIF(Aufzeichnung!$A$4:$A1027,Schlagübersicht!A51,Aufzeichnung!$O$4:$O1027),"")</f>
        <v/>
      </c>
      <c r="D51" s="40" t="str">
        <f>IF(A51&gt;0,SUMIF(Aufzeichnung!A49:A1027,Schlagübersicht!A51,Aufzeichnung!P49:P1027),"")</f>
        <v/>
      </c>
    </row>
    <row r="52" spans="1:4" x14ac:dyDescent="0.25">
      <c r="A52" s="1"/>
      <c r="B52" s="40" t="str">
        <f>IF(A52&gt;0,SUMIF(Aufzeichnung!$A$4:$A1028,Schlagübersicht!A52,Aufzeichnung!$N$4:$N1028),"")</f>
        <v/>
      </c>
      <c r="C52" s="40" t="str">
        <f>IF(A52&gt;0,SUMIF(Aufzeichnung!$A$4:$A1028,Schlagübersicht!A52,Aufzeichnung!$O$4:$O1028),"")</f>
        <v/>
      </c>
      <c r="D52" s="40" t="str">
        <f>IF(A52&gt;0,SUMIF(Aufzeichnung!A50:A1028,Schlagübersicht!A52,Aufzeichnung!P50:P1028),"")</f>
        <v/>
      </c>
    </row>
    <row r="53" spans="1:4" x14ac:dyDescent="0.25">
      <c r="A53" s="1"/>
      <c r="B53" s="40" t="str">
        <f>IF(A53&gt;0,SUMIF(Aufzeichnung!$A$4:$A1029,Schlagübersicht!A53,Aufzeichnung!$N$4:$N1029),"")</f>
        <v/>
      </c>
      <c r="C53" s="40" t="str">
        <f>IF(A53&gt;0,SUMIF(Aufzeichnung!$A$4:$A1029,Schlagübersicht!A53,Aufzeichnung!$O$4:$O1029),"")</f>
        <v/>
      </c>
      <c r="D53" s="40" t="str">
        <f>IF(A53&gt;0,SUMIF(Aufzeichnung!A51:A1029,Schlagübersicht!A53,Aufzeichnung!P51:P1029),"")</f>
        <v/>
      </c>
    </row>
    <row r="54" spans="1:4" x14ac:dyDescent="0.25">
      <c r="A54" s="1"/>
      <c r="B54" s="40" t="str">
        <f>IF(A54&gt;0,SUMIF(Aufzeichnung!$A$4:$A1030,Schlagübersicht!A54,Aufzeichnung!$N$4:$N1030),"")</f>
        <v/>
      </c>
      <c r="C54" s="40" t="str">
        <f>IF(A54&gt;0,SUMIF(Aufzeichnung!$A$4:$A1030,Schlagübersicht!A54,Aufzeichnung!$O$4:$O1030),"")</f>
        <v/>
      </c>
      <c r="D54" s="40" t="str">
        <f>IF(A54&gt;0,SUMIF(Aufzeichnung!A52:A1030,Schlagübersicht!A54,Aufzeichnung!P52:P1030),"")</f>
        <v/>
      </c>
    </row>
    <row r="55" spans="1:4" x14ac:dyDescent="0.25">
      <c r="A55" s="1"/>
      <c r="B55" s="40" t="str">
        <f>IF(A55&gt;0,SUMIF(Aufzeichnung!$A$4:$A1031,Schlagübersicht!A55,Aufzeichnung!$N$4:$N1031),"")</f>
        <v/>
      </c>
      <c r="C55" s="40" t="str">
        <f>IF(A55&gt;0,SUMIF(Aufzeichnung!$A$4:$A1031,Schlagübersicht!A55,Aufzeichnung!$O$4:$O1031),"")</f>
        <v/>
      </c>
      <c r="D55" s="40" t="str">
        <f>IF(A55&gt;0,SUMIF(Aufzeichnung!A53:A1031,Schlagübersicht!A55,Aufzeichnung!P53:P1031),"")</f>
        <v/>
      </c>
    </row>
    <row r="56" spans="1:4" x14ac:dyDescent="0.25">
      <c r="A56" s="1"/>
      <c r="B56" s="40" t="str">
        <f>IF(A56&gt;0,SUMIF(Aufzeichnung!$A$4:$A1032,Schlagübersicht!A56,Aufzeichnung!$N$4:$N1032),"")</f>
        <v/>
      </c>
      <c r="C56" s="40" t="str">
        <f>IF(A56&gt;0,SUMIF(Aufzeichnung!$A$4:$A1032,Schlagübersicht!A56,Aufzeichnung!$O$4:$O1032),"")</f>
        <v/>
      </c>
      <c r="D56" s="40" t="str">
        <f>IF(A56&gt;0,SUMIF(Aufzeichnung!A54:A1032,Schlagübersicht!A56,Aufzeichnung!P54:P1032),"")</f>
        <v/>
      </c>
    </row>
    <row r="57" spans="1:4" x14ac:dyDescent="0.25">
      <c r="A57" s="1"/>
      <c r="B57" s="40" t="str">
        <f>IF(A57&gt;0,SUMIF(Aufzeichnung!$A$4:$A1033,Schlagübersicht!A57,Aufzeichnung!$N$4:$N1033),"")</f>
        <v/>
      </c>
      <c r="C57" s="40" t="str">
        <f>IF(A57&gt;0,SUMIF(Aufzeichnung!$A$4:$A1033,Schlagübersicht!A57,Aufzeichnung!$O$4:$O1033),"")</f>
        <v/>
      </c>
      <c r="D57" s="40" t="str">
        <f>IF(A57&gt;0,SUMIF(Aufzeichnung!A55:A1033,Schlagübersicht!A57,Aufzeichnung!P55:P1033),"")</f>
        <v/>
      </c>
    </row>
    <row r="58" spans="1:4" x14ac:dyDescent="0.25">
      <c r="A58" s="1"/>
      <c r="B58" s="40" t="str">
        <f>IF(A58&gt;0,SUMIF(Aufzeichnung!$A$4:$A1034,Schlagübersicht!A58,Aufzeichnung!$N$4:$N1034),"")</f>
        <v/>
      </c>
      <c r="C58" s="40" t="str">
        <f>IF(A58&gt;0,SUMIF(Aufzeichnung!$A$4:$A1034,Schlagübersicht!A58,Aufzeichnung!$O$4:$O1034),"")</f>
        <v/>
      </c>
      <c r="D58" s="40" t="str">
        <f>IF(A58&gt;0,SUMIF(Aufzeichnung!A56:A1034,Schlagübersicht!A58,Aufzeichnung!P56:P1034),"")</f>
        <v/>
      </c>
    </row>
    <row r="59" spans="1:4" x14ac:dyDescent="0.25">
      <c r="A59" s="1"/>
      <c r="B59" s="40" t="str">
        <f>IF(A59&gt;0,SUMIF(Aufzeichnung!$A$4:$A1035,Schlagübersicht!A59,Aufzeichnung!$N$4:$N1035),"")</f>
        <v/>
      </c>
      <c r="C59" s="40" t="str">
        <f>IF(A59&gt;0,SUMIF(Aufzeichnung!$A$4:$A1035,Schlagübersicht!A59,Aufzeichnung!$O$4:$O1035),"")</f>
        <v/>
      </c>
      <c r="D59" s="40" t="str">
        <f>IF(A59&gt;0,SUMIF(Aufzeichnung!A57:A1035,Schlagübersicht!A59,Aufzeichnung!P57:P1035),"")</f>
        <v/>
      </c>
    </row>
    <row r="60" spans="1:4" x14ac:dyDescent="0.25">
      <c r="A60" s="1"/>
      <c r="B60" s="40" t="str">
        <f>IF(A60&gt;0,SUMIF(Aufzeichnung!$A$4:$A1036,Schlagübersicht!A60,Aufzeichnung!$N$4:$N1036),"")</f>
        <v/>
      </c>
      <c r="C60" s="40" t="str">
        <f>IF(A60&gt;0,SUMIF(Aufzeichnung!$A$4:$A1036,Schlagübersicht!A60,Aufzeichnung!$O$4:$O1036),"")</f>
        <v/>
      </c>
      <c r="D60" s="40" t="str">
        <f>IF(A60&gt;0,SUMIF(Aufzeichnung!A58:A1036,Schlagübersicht!A60,Aufzeichnung!P58:P1036),"")</f>
        <v/>
      </c>
    </row>
    <row r="61" spans="1:4" x14ac:dyDescent="0.25">
      <c r="A61" s="1"/>
      <c r="B61" s="40" t="str">
        <f>IF(A61&gt;0,SUMIF(Aufzeichnung!$A$4:$A1037,Schlagübersicht!A61,Aufzeichnung!$N$4:$N1037),"")</f>
        <v/>
      </c>
      <c r="C61" s="40" t="str">
        <f>IF(A61&gt;0,SUMIF(Aufzeichnung!$A$4:$A1037,Schlagübersicht!A61,Aufzeichnung!$O$4:$O1037),"")</f>
        <v/>
      </c>
      <c r="D61" s="40" t="str">
        <f>IF(A61&gt;0,SUMIF(Aufzeichnung!A59:A1037,Schlagübersicht!A61,Aufzeichnung!P59:P1037),"")</f>
        <v/>
      </c>
    </row>
    <row r="62" spans="1:4" x14ac:dyDescent="0.25">
      <c r="A62" s="1"/>
      <c r="B62" s="40" t="str">
        <f>IF(A62&gt;0,SUMIF(Aufzeichnung!$A$4:$A1038,Schlagübersicht!A62,Aufzeichnung!$N$4:$N1038),"")</f>
        <v/>
      </c>
      <c r="C62" s="40" t="str">
        <f>IF(A62&gt;0,SUMIF(Aufzeichnung!$A$4:$A1038,Schlagübersicht!A62,Aufzeichnung!$O$4:$O1038),"")</f>
        <v/>
      </c>
      <c r="D62" s="40" t="str">
        <f>IF(A62&gt;0,SUMIF(Aufzeichnung!A60:A1038,Schlagübersicht!A62,Aufzeichnung!P60:P1038),"")</f>
        <v/>
      </c>
    </row>
    <row r="63" spans="1:4" x14ac:dyDescent="0.25">
      <c r="A63" s="1"/>
      <c r="B63" s="40" t="str">
        <f>IF(A63&gt;0,SUMIF(Aufzeichnung!$A$4:$A1039,Schlagübersicht!A63,Aufzeichnung!$N$4:$N1039),"")</f>
        <v/>
      </c>
      <c r="C63" s="40" t="str">
        <f>IF(A63&gt;0,SUMIF(Aufzeichnung!$A$4:$A1039,Schlagübersicht!A63,Aufzeichnung!$O$4:$O1039),"")</f>
        <v/>
      </c>
      <c r="D63" s="40" t="str">
        <f>IF(A63&gt;0,SUMIF(Aufzeichnung!A61:A1039,Schlagübersicht!A63,Aufzeichnung!P61:P1039),"")</f>
        <v/>
      </c>
    </row>
    <row r="64" spans="1:4" x14ac:dyDescent="0.25">
      <c r="A64" s="1"/>
      <c r="B64" s="40" t="str">
        <f>IF(A64&gt;0,SUMIF(Aufzeichnung!$A$4:$A1040,Schlagübersicht!A64,Aufzeichnung!$N$4:$N1040),"")</f>
        <v/>
      </c>
      <c r="C64" s="40" t="str">
        <f>IF(A64&gt;0,SUMIF(Aufzeichnung!$A$4:$A1040,Schlagübersicht!A64,Aufzeichnung!$O$4:$O1040),"")</f>
        <v/>
      </c>
      <c r="D64" s="40" t="str">
        <f>IF(A64&gt;0,SUMIF(Aufzeichnung!A62:A1040,Schlagübersicht!A64,Aufzeichnung!P62:P1040),"")</f>
        <v/>
      </c>
    </row>
    <row r="65" spans="1:4" x14ac:dyDescent="0.25">
      <c r="A65" s="1"/>
      <c r="B65" s="40" t="str">
        <f>IF(A65&gt;0,SUMIF(Aufzeichnung!$A$4:$A1041,Schlagübersicht!A65,Aufzeichnung!$N$4:$N1041),"")</f>
        <v/>
      </c>
      <c r="C65" s="40" t="str">
        <f>IF(A65&gt;0,SUMIF(Aufzeichnung!$A$4:$A1041,Schlagübersicht!A65,Aufzeichnung!$O$4:$O1041),"")</f>
        <v/>
      </c>
      <c r="D65" s="40" t="str">
        <f>IF(A65&gt;0,SUMIF(Aufzeichnung!A63:A1041,Schlagübersicht!A65,Aufzeichnung!P63:P1041),"")</f>
        <v/>
      </c>
    </row>
    <row r="66" spans="1:4" x14ac:dyDescent="0.25">
      <c r="A66" s="1"/>
      <c r="B66" s="40" t="str">
        <f>IF(A66&gt;0,SUMIF(Aufzeichnung!$A$4:$A1042,Schlagübersicht!A66,Aufzeichnung!$N$4:$N1042),"")</f>
        <v/>
      </c>
      <c r="C66" s="40" t="str">
        <f>IF(A66&gt;0,SUMIF(Aufzeichnung!$A$4:$A1042,Schlagübersicht!A66,Aufzeichnung!$O$4:$O1042),"")</f>
        <v/>
      </c>
      <c r="D66" s="40" t="str">
        <f>IF(A66&gt;0,SUMIF(Aufzeichnung!A64:A1042,Schlagübersicht!A66,Aufzeichnung!P64:P1042),"")</f>
        <v/>
      </c>
    </row>
    <row r="67" spans="1:4" x14ac:dyDescent="0.25">
      <c r="A67" s="1"/>
      <c r="B67" s="40" t="str">
        <f>IF(A67&gt;0,SUMIF(Aufzeichnung!$A$4:$A1043,Schlagübersicht!A67,Aufzeichnung!$N$4:$N1043),"")</f>
        <v/>
      </c>
      <c r="C67" s="40" t="str">
        <f>IF(A67&gt;0,SUMIF(Aufzeichnung!$A$4:$A1043,Schlagübersicht!A67,Aufzeichnung!$O$4:$O1043),"")</f>
        <v/>
      </c>
      <c r="D67" s="40" t="str">
        <f>IF(A67&gt;0,SUMIF(Aufzeichnung!A65:A1043,Schlagübersicht!A67,Aufzeichnung!P65:P1043),"")</f>
        <v/>
      </c>
    </row>
    <row r="68" spans="1:4" x14ac:dyDescent="0.25">
      <c r="A68" s="1"/>
      <c r="B68" s="40" t="str">
        <f>IF(A68&gt;0,SUMIF(Aufzeichnung!$A$4:$A1044,Schlagübersicht!A68,Aufzeichnung!$N$4:$N1044),"")</f>
        <v/>
      </c>
      <c r="C68" s="40" t="str">
        <f>IF(A68&gt;0,SUMIF(Aufzeichnung!$A$4:$A1044,Schlagübersicht!A68,Aufzeichnung!$O$4:$O1044),"")</f>
        <v/>
      </c>
      <c r="D68" s="40" t="str">
        <f>IF(A68&gt;0,SUMIF(Aufzeichnung!A66:A1044,Schlagübersicht!A68,Aufzeichnung!P66:P1044),"")</f>
        <v/>
      </c>
    </row>
    <row r="69" spans="1:4" x14ac:dyDescent="0.25">
      <c r="A69" s="1"/>
      <c r="B69" s="40" t="str">
        <f>IF(A69&gt;0,SUMIF(Aufzeichnung!$A$4:$A1045,Schlagübersicht!A69,Aufzeichnung!$N$4:$N1045),"")</f>
        <v/>
      </c>
      <c r="C69" s="40" t="str">
        <f>IF(A69&gt;0,SUMIF(Aufzeichnung!$A$4:$A1045,Schlagübersicht!A69,Aufzeichnung!$O$4:$O1045),"")</f>
        <v/>
      </c>
      <c r="D69" s="40" t="str">
        <f>IF(A69&gt;0,SUMIF(Aufzeichnung!A67:A1045,Schlagübersicht!A69,Aufzeichnung!P67:P1045),"")</f>
        <v/>
      </c>
    </row>
    <row r="70" spans="1:4" x14ac:dyDescent="0.25">
      <c r="A70" s="1"/>
      <c r="B70" s="40" t="str">
        <f>IF(A70&gt;0,SUMIF(Aufzeichnung!$A$4:$A1046,Schlagübersicht!A70,Aufzeichnung!$N$4:$N1046),"")</f>
        <v/>
      </c>
      <c r="C70" s="40" t="str">
        <f>IF(A70&gt;0,SUMIF(Aufzeichnung!$A$4:$A1046,Schlagübersicht!A70,Aufzeichnung!$O$4:$O1046),"")</f>
        <v/>
      </c>
      <c r="D70" s="40" t="str">
        <f>IF(A70&gt;0,SUMIF(Aufzeichnung!A68:A1046,Schlagübersicht!A70,Aufzeichnung!P68:P1046),"")</f>
        <v/>
      </c>
    </row>
    <row r="71" spans="1:4" x14ac:dyDescent="0.25">
      <c r="A71" s="1"/>
      <c r="B71" s="40" t="str">
        <f>IF(A71&gt;0,SUMIF(Aufzeichnung!$A$4:$A1047,Schlagübersicht!A71,Aufzeichnung!$N$4:$N1047),"")</f>
        <v/>
      </c>
      <c r="C71" s="40" t="str">
        <f>IF(A71&gt;0,SUMIF(Aufzeichnung!$A$4:$A1047,Schlagübersicht!A71,Aufzeichnung!$O$4:$O1047),"")</f>
        <v/>
      </c>
      <c r="D71" s="40" t="str">
        <f>IF(A71&gt;0,SUMIF(Aufzeichnung!A69:A1047,Schlagübersicht!A71,Aufzeichnung!P69:P1047),"")</f>
        <v/>
      </c>
    </row>
    <row r="72" spans="1:4" x14ac:dyDescent="0.25">
      <c r="A72" s="1"/>
      <c r="B72" s="40" t="str">
        <f>IF(A72&gt;0,SUMIF(Aufzeichnung!$A$4:$A1048,Schlagübersicht!A72,Aufzeichnung!$N$4:$N1048),"")</f>
        <v/>
      </c>
      <c r="C72" s="40" t="str">
        <f>IF(A72&gt;0,SUMIF(Aufzeichnung!$A$4:$A1048,Schlagübersicht!A72,Aufzeichnung!$O$4:$O1048),"")</f>
        <v/>
      </c>
      <c r="D72" s="40" t="str">
        <f>IF(A72&gt;0,SUMIF(Aufzeichnung!A70:A1048,Schlagübersicht!A72,Aufzeichnung!P70:P1048),"")</f>
        <v/>
      </c>
    </row>
    <row r="73" spans="1:4" x14ac:dyDescent="0.25">
      <c r="A73" s="1"/>
      <c r="B73" s="40" t="str">
        <f>IF(A73&gt;0,SUMIF(Aufzeichnung!$A$4:$A1049,Schlagübersicht!A73,Aufzeichnung!$N$4:$N1049),"")</f>
        <v/>
      </c>
      <c r="C73" s="40" t="str">
        <f>IF(A73&gt;0,SUMIF(Aufzeichnung!$A$4:$A1049,Schlagübersicht!A73,Aufzeichnung!$O$4:$O1049),"")</f>
        <v/>
      </c>
      <c r="D73" s="40" t="str">
        <f>IF(A73&gt;0,SUMIF(Aufzeichnung!A71:A1049,Schlagübersicht!A73,Aufzeichnung!P71:P1049),"")</f>
        <v/>
      </c>
    </row>
    <row r="74" spans="1:4" x14ac:dyDescent="0.25">
      <c r="A74" s="1"/>
      <c r="B74" s="40" t="str">
        <f>IF(A74&gt;0,SUMIF(Aufzeichnung!$A$4:$A1050,Schlagübersicht!A74,Aufzeichnung!$N$4:$N1050),"")</f>
        <v/>
      </c>
      <c r="C74" s="40" t="str">
        <f>IF(A74&gt;0,SUMIF(Aufzeichnung!$A$4:$A1050,Schlagübersicht!A74,Aufzeichnung!$O$4:$O1050),"")</f>
        <v/>
      </c>
      <c r="D74" s="40" t="str">
        <f>IF(A74&gt;0,SUMIF(Aufzeichnung!A72:A1050,Schlagübersicht!A74,Aufzeichnung!P72:P1050),"")</f>
        <v/>
      </c>
    </row>
    <row r="75" spans="1:4" x14ac:dyDescent="0.25">
      <c r="A75" s="1"/>
      <c r="B75" s="40" t="str">
        <f>IF(A75&gt;0,SUMIF(Aufzeichnung!$A$4:$A1051,Schlagübersicht!A75,Aufzeichnung!$N$4:$N1051),"")</f>
        <v/>
      </c>
      <c r="C75" s="40" t="str">
        <f>IF(A75&gt;0,SUMIF(Aufzeichnung!$A$4:$A1051,Schlagübersicht!A75,Aufzeichnung!$O$4:$O1051),"")</f>
        <v/>
      </c>
      <c r="D75" s="40" t="str">
        <f>IF(A75&gt;0,SUMIF(Aufzeichnung!A73:A1051,Schlagübersicht!A75,Aufzeichnung!P73:P1051),"")</f>
        <v/>
      </c>
    </row>
    <row r="76" spans="1:4" x14ac:dyDescent="0.25">
      <c r="A76" s="1"/>
      <c r="B76" s="40" t="str">
        <f>IF(A76&gt;0,SUMIF(Aufzeichnung!$A$4:$A1052,Schlagübersicht!A76,Aufzeichnung!$N$4:$N1052),"")</f>
        <v/>
      </c>
      <c r="C76" s="40" t="str">
        <f>IF(A76&gt;0,SUMIF(Aufzeichnung!$A$4:$A1052,Schlagübersicht!A76,Aufzeichnung!$O$4:$O1052),"")</f>
        <v/>
      </c>
      <c r="D76" s="40" t="str">
        <f>IF(A76&gt;0,SUMIF(Aufzeichnung!A74:A1052,Schlagübersicht!A76,Aufzeichnung!P74:P1052),"")</f>
        <v/>
      </c>
    </row>
    <row r="77" spans="1:4" x14ac:dyDescent="0.25">
      <c r="A77" s="1"/>
      <c r="B77" s="40" t="str">
        <f>IF(A77&gt;0,SUMIF(Aufzeichnung!$A$4:$A1053,Schlagübersicht!A77,Aufzeichnung!$N$4:$N1053),"")</f>
        <v/>
      </c>
      <c r="C77" s="40" t="str">
        <f>IF(A77&gt;0,SUMIF(Aufzeichnung!$A$4:$A1053,Schlagübersicht!A77,Aufzeichnung!$O$4:$O1053),"")</f>
        <v/>
      </c>
      <c r="D77" s="40" t="str">
        <f>IF(A77&gt;0,SUMIF(Aufzeichnung!A75:A1053,Schlagübersicht!A77,Aufzeichnung!P75:P1053),"")</f>
        <v/>
      </c>
    </row>
    <row r="78" spans="1:4" x14ac:dyDescent="0.25">
      <c r="A78" s="1"/>
      <c r="B78" s="40" t="str">
        <f>IF(A78&gt;0,SUMIF(Aufzeichnung!$A$4:$A1054,Schlagübersicht!A78,Aufzeichnung!$N$4:$N1054),"")</f>
        <v/>
      </c>
      <c r="C78" s="40" t="str">
        <f>IF(A78&gt;0,SUMIF(Aufzeichnung!$A$4:$A1054,Schlagübersicht!A78,Aufzeichnung!$O$4:$O1054),"")</f>
        <v/>
      </c>
      <c r="D78" s="40" t="str">
        <f>IF(A78&gt;0,SUMIF(Aufzeichnung!A76:A1054,Schlagübersicht!A78,Aufzeichnung!P76:P1054),"")</f>
        <v/>
      </c>
    </row>
    <row r="79" spans="1:4" x14ac:dyDescent="0.25">
      <c r="A79" s="1"/>
      <c r="B79" s="40" t="str">
        <f>IF(A79&gt;0,SUMIF(Aufzeichnung!$A$4:$A1055,Schlagübersicht!A79,Aufzeichnung!$N$4:$N1055),"")</f>
        <v/>
      </c>
      <c r="C79" s="40" t="str">
        <f>IF(A79&gt;0,SUMIF(Aufzeichnung!$A$4:$A1055,Schlagübersicht!A79,Aufzeichnung!$O$4:$O1055),"")</f>
        <v/>
      </c>
      <c r="D79" s="40" t="str">
        <f>IF(A79&gt;0,SUMIF(Aufzeichnung!A77:A1055,Schlagübersicht!A79,Aufzeichnung!P77:P1055),"")</f>
        <v/>
      </c>
    </row>
    <row r="80" spans="1:4" x14ac:dyDescent="0.25">
      <c r="A80" s="1"/>
      <c r="B80" s="40" t="str">
        <f>IF(A80&gt;0,SUMIF(Aufzeichnung!$A$4:$A1056,Schlagübersicht!A80,Aufzeichnung!$N$4:$N1056),"")</f>
        <v/>
      </c>
      <c r="C80" s="40" t="str">
        <f>IF(A80&gt;0,SUMIF(Aufzeichnung!$A$4:$A1056,Schlagübersicht!A80,Aufzeichnung!$O$4:$O1056),"")</f>
        <v/>
      </c>
      <c r="D80" s="40" t="str">
        <f>IF(A80&gt;0,SUMIF(Aufzeichnung!A78:A1056,Schlagübersicht!A80,Aufzeichnung!P78:P1056),"")</f>
        <v/>
      </c>
    </row>
    <row r="81" spans="1:4" x14ac:dyDescent="0.25">
      <c r="A81" s="1"/>
      <c r="B81" s="40" t="str">
        <f>IF(A81&gt;0,SUMIF(Aufzeichnung!$A$4:$A1057,Schlagübersicht!A81,Aufzeichnung!$N$4:$N1057),"")</f>
        <v/>
      </c>
      <c r="C81" s="40" t="str">
        <f>IF(A81&gt;0,SUMIF(Aufzeichnung!$A$4:$A1057,Schlagübersicht!A81,Aufzeichnung!$O$4:$O1057),"")</f>
        <v/>
      </c>
      <c r="D81" s="40" t="str">
        <f>IF(A81&gt;0,SUMIF(Aufzeichnung!A79:A1057,Schlagübersicht!A81,Aufzeichnung!P79:P1057),"")</f>
        <v/>
      </c>
    </row>
    <row r="82" spans="1:4" x14ac:dyDescent="0.25">
      <c r="A82" s="1"/>
      <c r="B82" s="40" t="str">
        <f>IF(A82&gt;0,SUMIF(Aufzeichnung!$A$4:$A1058,Schlagübersicht!A82,Aufzeichnung!$N$4:$N1058),"")</f>
        <v/>
      </c>
      <c r="C82" s="40" t="str">
        <f>IF(A82&gt;0,SUMIF(Aufzeichnung!$A$4:$A1058,Schlagübersicht!A82,Aufzeichnung!$O$4:$O1058),"")</f>
        <v/>
      </c>
      <c r="D82" s="40" t="str">
        <f>IF(A82&gt;0,SUMIF(Aufzeichnung!A80:A1058,Schlagübersicht!A82,Aufzeichnung!P80:P1058),"")</f>
        <v/>
      </c>
    </row>
    <row r="83" spans="1:4" x14ac:dyDescent="0.25">
      <c r="A83" s="1"/>
      <c r="B83" s="40" t="str">
        <f>IF(A83&gt;0,SUMIF(Aufzeichnung!$A$4:$A1059,Schlagübersicht!A83,Aufzeichnung!$N$4:$N1059),"")</f>
        <v/>
      </c>
      <c r="C83" s="40" t="str">
        <f>IF(A83&gt;0,SUMIF(Aufzeichnung!$A$4:$A1059,Schlagübersicht!A83,Aufzeichnung!$O$4:$O1059),"")</f>
        <v/>
      </c>
      <c r="D83" s="40" t="str">
        <f>IF(A83&gt;0,SUMIF(Aufzeichnung!A81:A1059,Schlagübersicht!A83,Aufzeichnung!P81:P1059),"")</f>
        <v/>
      </c>
    </row>
    <row r="84" spans="1:4" x14ac:dyDescent="0.25">
      <c r="A84" s="1"/>
      <c r="B84" s="40" t="str">
        <f>IF(A84&gt;0,SUMIF(Aufzeichnung!$A$4:$A1060,Schlagübersicht!A84,Aufzeichnung!$N$4:$N1060),"")</f>
        <v/>
      </c>
      <c r="C84" s="40" t="str">
        <f>IF(A84&gt;0,SUMIF(Aufzeichnung!$A$4:$A1060,Schlagübersicht!A84,Aufzeichnung!$O$4:$O1060),"")</f>
        <v/>
      </c>
      <c r="D84" s="40" t="str">
        <f>IF(A84&gt;0,SUMIF(Aufzeichnung!A82:A1060,Schlagübersicht!A84,Aufzeichnung!P82:P1060),"")</f>
        <v/>
      </c>
    </row>
    <row r="85" spans="1:4" x14ac:dyDescent="0.25">
      <c r="A85" s="1"/>
      <c r="B85" s="40" t="str">
        <f>IF(A85&gt;0,SUMIF(Aufzeichnung!$A$4:$A1061,Schlagübersicht!A85,Aufzeichnung!$N$4:$N1061),"")</f>
        <v/>
      </c>
      <c r="C85" s="40" t="str">
        <f>IF(A85&gt;0,SUMIF(Aufzeichnung!$A$4:$A1061,Schlagübersicht!A85,Aufzeichnung!$O$4:$O1061),"")</f>
        <v/>
      </c>
      <c r="D85" s="40" t="str">
        <f>IF(A85&gt;0,SUMIF(Aufzeichnung!A83:A1061,Schlagübersicht!A85,Aufzeichnung!P83:P1061),"")</f>
        <v/>
      </c>
    </row>
    <row r="86" spans="1:4" x14ac:dyDescent="0.25">
      <c r="A86" s="1"/>
      <c r="B86" s="40" t="str">
        <f>IF(A86&gt;0,SUMIF(Aufzeichnung!$A$4:$A1062,Schlagübersicht!A86,Aufzeichnung!$N$4:$N1062),"")</f>
        <v/>
      </c>
      <c r="C86" s="40" t="str">
        <f>IF(A86&gt;0,SUMIF(Aufzeichnung!$A$4:$A1062,Schlagübersicht!A86,Aufzeichnung!$O$4:$O1062),"")</f>
        <v/>
      </c>
      <c r="D86" s="40" t="str">
        <f>IF(A86&gt;0,SUMIF(Aufzeichnung!A84:A1062,Schlagübersicht!A86,Aufzeichnung!P84:P1062),"")</f>
        <v/>
      </c>
    </row>
    <row r="87" spans="1:4" x14ac:dyDescent="0.25">
      <c r="A87" s="1"/>
      <c r="B87" s="40" t="str">
        <f>IF(A87&gt;0,SUMIF(Aufzeichnung!$A$4:$A1063,Schlagübersicht!A87,Aufzeichnung!$N$4:$N1063),"")</f>
        <v/>
      </c>
      <c r="C87" s="40" t="str">
        <f>IF(A87&gt;0,SUMIF(Aufzeichnung!$A$4:$A1063,Schlagübersicht!A87,Aufzeichnung!$O$4:$O1063),"")</f>
        <v/>
      </c>
      <c r="D87" s="40" t="str">
        <f>IF(A87&gt;0,SUMIF(Aufzeichnung!A85:A1063,Schlagübersicht!A87,Aufzeichnung!P85:P1063),"")</f>
        <v/>
      </c>
    </row>
    <row r="88" spans="1:4" x14ac:dyDescent="0.25">
      <c r="A88" s="1"/>
      <c r="B88" s="40" t="str">
        <f>IF(A88&gt;0,SUMIF(Aufzeichnung!$A$4:$A1064,Schlagübersicht!A88,Aufzeichnung!$N$4:$N1064),"")</f>
        <v/>
      </c>
      <c r="C88" s="40" t="str">
        <f>IF(A88&gt;0,SUMIF(Aufzeichnung!$A$4:$A1064,Schlagübersicht!A88,Aufzeichnung!$O$4:$O1064),"")</f>
        <v/>
      </c>
      <c r="D88" s="40" t="str">
        <f>IF(A88&gt;0,SUMIF(Aufzeichnung!A86:A1064,Schlagübersicht!A88,Aufzeichnung!P86:P1064),"")</f>
        <v/>
      </c>
    </row>
    <row r="89" spans="1:4" x14ac:dyDescent="0.25">
      <c r="A89" s="1"/>
      <c r="B89" s="40" t="str">
        <f>IF(A89&gt;0,SUMIF(Aufzeichnung!$A$4:$A1065,Schlagübersicht!A89,Aufzeichnung!$N$4:$N1065),"")</f>
        <v/>
      </c>
      <c r="C89" s="40" t="str">
        <f>IF(A89&gt;0,SUMIF(Aufzeichnung!$A$4:$A1065,Schlagübersicht!A89,Aufzeichnung!$O$4:$O1065),"")</f>
        <v/>
      </c>
      <c r="D89" s="40" t="str">
        <f>IF(A89&gt;0,SUMIF(Aufzeichnung!A87:A1065,Schlagübersicht!A89,Aufzeichnung!P87:P1065),"")</f>
        <v/>
      </c>
    </row>
    <row r="90" spans="1:4" x14ac:dyDescent="0.25">
      <c r="A90" s="1"/>
      <c r="B90" s="40" t="str">
        <f>IF(A90&gt;0,SUMIF(Aufzeichnung!$A$4:$A1066,Schlagübersicht!A90,Aufzeichnung!$N$4:$N1066),"")</f>
        <v/>
      </c>
      <c r="C90" s="40" t="str">
        <f>IF(A90&gt;0,SUMIF(Aufzeichnung!$A$4:$A1066,Schlagübersicht!A90,Aufzeichnung!$O$4:$O1066),"")</f>
        <v/>
      </c>
      <c r="D90" s="40" t="str">
        <f>IF(A90&gt;0,SUMIF(Aufzeichnung!A88:A1066,Schlagübersicht!A90,Aufzeichnung!P88:P1066),"")</f>
        <v/>
      </c>
    </row>
    <row r="91" spans="1:4" x14ac:dyDescent="0.25">
      <c r="A91" s="1"/>
      <c r="B91" s="40" t="str">
        <f>IF(A91&gt;0,SUMIF(Aufzeichnung!$A$4:$A1067,Schlagübersicht!A91,Aufzeichnung!$N$4:$N1067),"")</f>
        <v/>
      </c>
      <c r="C91" s="40" t="str">
        <f>IF(A91&gt;0,SUMIF(Aufzeichnung!$A$4:$A1067,Schlagübersicht!A91,Aufzeichnung!$O$4:$O1067),"")</f>
        <v/>
      </c>
      <c r="D91" s="40" t="str">
        <f>IF(A91&gt;0,SUMIF(Aufzeichnung!A89:A1067,Schlagübersicht!A91,Aufzeichnung!P89:P1067),"")</f>
        <v/>
      </c>
    </row>
    <row r="92" spans="1:4" x14ac:dyDescent="0.25">
      <c r="A92" s="1"/>
      <c r="B92" s="40" t="str">
        <f>IF(A92&gt;0,SUMIF(Aufzeichnung!$A$4:$A1068,Schlagübersicht!A92,Aufzeichnung!$N$4:$N1068),"")</f>
        <v/>
      </c>
      <c r="C92" s="40" t="str">
        <f>IF(A92&gt;0,SUMIF(Aufzeichnung!$A$4:$A1068,Schlagübersicht!A92,Aufzeichnung!$O$4:$O1068),"")</f>
        <v/>
      </c>
      <c r="D92" s="40" t="str">
        <f>IF(A92&gt;0,SUMIF(Aufzeichnung!A90:A1068,Schlagübersicht!A92,Aufzeichnung!P90:P1068),"")</f>
        <v/>
      </c>
    </row>
    <row r="93" spans="1:4" x14ac:dyDescent="0.25">
      <c r="A93" s="1"/>
      <c r="B93" s="40" t="str">
        <f>IF(A93&gt;0,SUMIF(Aufzeichnung!$A$4:$A1069,Schlagübersicht!A93,Aufzeichnung!$N$4:$N1069),"")</f>
        <v/>
      </c>
      <c r="C93" s="40" t="str">
        <f>IF(A93&gt;0,SUMIF(Aufzeichnung!$A$4:$A1069,Schlagübersicht!A93,Aufzeichnung!$O$4:$O1069),"")</f>
        <v/>
      </c>
      <c r="D93" s="40" t="str">
        <f>IF(A93&gt;0,SUMIF(Aufzeichnung!A91:A1069,Schlagübersicht!A93,Aufzeichnung!P91:P1069),"")</f>
        <v/>
      </c>
    </row>
    <row r="94" spans="1:4" x14ac:dyDescent="0.25">
      <c r="A94" s="1"/>
      <c r="B94" s="40" t="str">
        <f>IF(A94&gt;0,SUMIF(Aufzeichnung!$A$4:$A1070,Schlagübersicht!A94,Aufzeichnung!$N$4:$N1070),"")</f>
        <v/>
      </c>
      <c r="C94" s="40" t="str">
        <f>IF(A94&gt;0,SUMIF(Aufzeichnung!$A$4:$A1070,Schlagübersicht!A94,Aufzeichnung!$O$4:$O1070),"")</f>
        <v/>
      </c>
      <c r="D94" s="40" t="str">
        <f>IF(A94&gt;0,SUMIF(Aufzeichnung!A92:A1070,Schlagübersicht!A94,Aufzeichnung!P92:P1070),"")</f>
        <v/>
      </c>
    </row>
    <row r="95" spans="1:4" x14ac:dyDescent="0.25">
      <c r="A95" s="1"/>
      <c r="B95" s="40" t="str">
        <f>IF(A95&gt;0,SUMIF(Aufzeichnung!$A$4:$A1071,Schlagübersicht!A95,Aufzeichnung!$N$4:$N1071),"")</f>
        <v/>
      </c>
      <c r="C95" s="40" t="str">
        <f>IF(A95&gt;0,SUMIF(Aufzeichnung!$A$4:$A1071,Schlagübersicht!A95,Aufzeichnung!$O$4:$O1071),"")</f>
        <v/>
      </c>
      <c r="D95" s="40" t="str">
        <f>IF(A95&gt;0,SUMIF(Aufzeichnung!A93:A1071,Schlagübersicht!A95,Aufzeichnung!P93:P1071),"")</f>
        <v/>
      </c>
    </row>
    <row r="96" spans="1:4" x14ac:dyDescent="0.25">
      <c r="A96" s="1"/>
      <c r="B96" s="40" t="str">
        <f>IF(A96&gt;0,SUMIF(Aufzeichnung!$A$4:$A1072,Schlagübersicht!A96,Aufzeichnung!$N$4:$N1072),"")</f>
        <v/>
      </c>
      <c r="C96" s="40" t="str">
        <f>IF(A96&gt;0,SUMIF(Aufzeichnung!$A$4:$A1072,Schlagübersicht!A96,Aufzeichnung!$O$4:$O1072),"")</f>
        <v/>
      </c>
      <c r="D96" s="40" t="str">
        <f>IF(A96&gt;0,SUMIF(Aufzeichnung!A94:A1072,Schlagübersicht!A96,Aufzeichnung!P94:P1072),"")</f>
        <v/>
      </c>
    </row>
    <row r="97" spans="1:4" x14ac:dyDescent="0.25">
      <c r="A97" s="1"/>
      <c r="B97" s="40" t="str">
        <f>IF(A97&gt;0,SUMIF(Aufzeichnung!$A$4:$A1073,Schlagübersicht!A97,Aufzeichnung!$N$4:$N1073),"")</f>
        <v/>
      </c>
      <c r="C97" s="40" t="str">
        <f>IF(A97&gt;0,SUMIF(Aufzeichnung!$A$4:$A1073,Schlagübersicht!A97,Aufzeichnung!$O$4:$O1073),"")</f>
        <v/>
      </c>
      <c r="D97" s="40" t="str">
        <f>IF(A97&gt;0,SUMIF(Aufzeichnung!A95:A1073,Schlagübersicht!A97,Aufzeichnung!P95:P1073),"")</f>
        <v/>
      </c>
    </row>
    <row r="98" spans="1:4" x14ac:dyDescent="0.25">
      <c r="A98" s="1"/>
      <c r="B98" s="40" t="str">
        <f>IF(A98&gt;0,SUMIF(Aufzeichnung!$A$4:$A1074,Schlagübersicht!A98,Aufzeichnung!$N$4:$N1074),"")</f>
        <v/>
      </c>
      <c r="C98" s="40" t="str">
        <f>IF(A98&gt;0,SUMIF(Aufzeichnung!$A$4:$A1074,Schlagübersicht!A98,Aufzeichnung!$O$4:$O1074),"")</f>
        <v/>
      </c>
      <c r="D98" s="40" t="str">
        <f>IF(A98&gt;0,SUMIF(Aufzeichnung!A96:A1074,Schlagübersicht!A98,Aufzeichnung!P96:P1074),"")</f>
        <v/>
      </c>
    </row>
    <row r="99" spans="1:4" x14ac:dyDescent="0.25">
      <c r="A99" s="1"/>
      <c r="B99" s="40" t="str">
        <f>IF(A99&gt;0,SUMIF(Aufzeichnung!$A$4:$A1075,Schlagübersicht!A99,Aufzeichnung!$N$4:$N1075),"")</f>
        <v/>
      </c>
      <c r="C99" s="40" t="str">
        <f>IF(A99&gt;0,SUMIF(Aufzeichnung!$A$4:$A1075,Schlagübersicht!A99,Aufzeichnung!$O$4:$O1075),"")</f>
        <v/>
      </c>
      <c r="D99" s="40" t="str">
        <f>IF(A99&gt;0,SUMIF(Aufzeichnung!A97:A1075,Schlagübersicht!A99,Aufzeichnung!P97:P1075),"")</f>
        <v/>
      </c>
    </row>
    <row r="100" spans="1:4" x14ac:dyDescent="0.25">
      <c r="A100" s="1"/>
      <c r="B100" s="40" t="str">
        <f>IF(A100&gt;0,SUMIF(Aufzeichnung!$A$4:$A1076,Schlagübersicht!A100,Aufzeichnung!$N$4:$N1076),"")</f>
        <v/>
      </c>
      <c r="C100" s="40" t="str">
        <f>IF(A100&gt;0,SUMIF(Aufzeichnung!$A$4:$A1076,Schlagübersicht!A100,Aufzeichnung!$O$4:$O1076),"")</f>
        <v/>
      </c>
      <c r="D100" s="40" t="str">
        <f>IF(A100&gt;0,SUMIF(Aufzeichnung!A98:A1076,Schlagübersicht!A100,Aufzeichnung!P98:P1076),"")</f>
        <v/>
      </c>
    </row>
  </sheetData>
  <sheetProtection algorithmName="SHA-512" hashValue="7aziP0Dd/aDgypqn1pcxMKjpjs79toOOvhnLR7qTT/w/rkXm8EB2JWu6i6lSS1VK+wc8gaxEkwHqFac11U4QhA==" saltValue="cReYX5YyBhsNpDJ3LjLzug==" spinCount="100000" sheet="1" objects="1" scenarios="1"/>
  <pageMargins left="0.7" right="0.7" top="0.78740157499999996" bottom="0.78740157499999996" header="0.3" footer="0.3"/>
  <pageSetup paperSize="9" orientation="portrait" horizontalDpi="300" verticalDpi="300"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Aufzeichnung!$A$4:$A$81</xm:f>
          </x14:formula1>
          <xm:sqref>A5</xm:sqref>
        </x14:dataValidation>
        <x14:dataValidation type="list" allowBlank="1" showInputMessage="1" showErrorMessage="1">
          <x14:formula1>
            <xm:f>Aufzeichnung!$A48:$A49</xm:f>
          </x14:formula1>
          <xm:sqref>A51:A100</xm:sqref>
        </x14:dataValidation>
        <x14:dataValidation type="list" allowBlank="1" showInputMessage="1" showErrorMessage="1">
          <x14:formula1>
            <xm:f>Aufzeichnung!$A$5:$A81</xm:f>
          </x14:formula1>
          <xm:sqref>A6:A50</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Hinweise</vt:lpstr>
      <vt:lpstr>Stammdaten</vt:lpstr>
      <vt:lpstr>Gruppenübersicht</vt:lpstr>
      <vt:lpstr>Aufzeichnung</vt:lpstr>
      <vt:lpstr>Schlagübersicht</vt:lpstr>
      <vt:lpstr>Aufzeichnung!Druckbereich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Leibold, Martin (ltt1328)</dc:creator>
  <cp:lastModifiedBy>Leibold, Martin (ltt1328)</cp:lastModifiedBy>
  <cp:lastPrinted>2021-04-30T09:44:14Z</cp:lastPrinted>
  <dcterms:created xsi:type="dcterms:W3CDTF">2020-11-06T11:20:30Z</dcterms:created>
  <dcterms:modified xsi:type="dcterms:W3CDTF">2021-04-30T09:51:05Z</dcterms:modified>
</cp:coreProperties>
</file>